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12195" windowWidth="19005" windowHeight="11760" activeTab="3"/>
  </bookViews>
  <sheets>
    <sheet name="РП" sheetId="1" r:id="rId1"/>
    <sheet name="ЗмРП" sheetId="2" r:id="rId2"/>
    <sheet name="Ф ЗмРП" sheetId="3" r:id="rId3"/>
    <sheet name="РП 01.07" sheetId="5" r:id="rId4"/>
  </sheets>
  <externalReferences>
    <externalReference r:id="rId5"/>
  </externalReferences>
  <definedNames>
    <definedName name="_xlnm.Print_Area" localSheetId="1">ЗмРП!$B$1:$J$57</definedName>
    <definedName name="_xlnm.Print_Area" localSheetId="0">РП!$B$1:$J$57</definedName>
    <definedName name="_xlnm.Print_Area" localSheetId="3">'РП 01.07'!$B$1:$J$63</definedName>
    <definedName name="_xlnm.Print_Area" localSheetId="2">'Ф ЗмРП'!$B$1:$J$57</definedName>
  </definedNames>
  <calcPr calcId="145621"/>
</workbook>
</file>

<file path=xl/calcChain.xml><?xml version="1.0" encoding="utf-8"?>
<calcChain xmlns="http://schemas.openxmlformats.org/spreadsheetml/2006/main">
  <c r="G53" i="5" l="1"/>
  <c r="G49" i="5"/>
  <c r="E50" i="5"/>
  <c r="E54" i="5"/>
  <c r="G59" i="5" l="1"/>
  <c r="G55" i="5"/>
  <c r="G51" i="5"/>
  <c r="G47" i="5"/>
  <c r="G45" i="5"/>
  <c r="G43" i="5"/>
  <c r="G40" i="5"/>
  <c r="G41" i="5" s="1"/>
  <c r="G38" i="5"/>
  <c r="G36" i="5"/>
  <c r="G34" i="5"/>
  <c r="G32" i="5"/>
  <c r="G30" i="5"/>
  <c r="G28" i="5"/>
  <c r="G26" i="5"/>
  <c r="G24" i="5"/>
  <c r="G22" i="5"/>
  <c r="G20" i="5"/>
  <c r="G18" i="5"/>
  <c r="G16" i="5"/>
  <c r="G14" i="5"/>
  <c r="E44" i="5"/>
  <c r="E33" i="5"/>
  <c r="E21" i="5"/>
  <c r="E41" i="5"/>
  <c r="E23" i="5"/>
  <c r="E19" i="5"/>
  <c r="E27" i="5"/>
  <c r="E48" i="5"/>
  <c r="E31" i="5"/>
  <c r="E35" i="5"/>
  <c r="E25" i="5"/>
  <c r="E46" i="5"/>
  <c r="E13" i="5"/>
  <c r="E60" i="5"/>
  <c r="E52" i="5"/>
  <c r="E56" i="5"/>
  <c r="E17" i="5"/>
  <c r="E29" i="5"/>
  <c r="E15" i="5"/>
  <c r="E37" i="5"/>
  <c r="E39" i="5"/>
  <c r="E42" i="5" l="1"/>
  <c r="G53" i="3"/>
  <c r="G51" i="3"/>
  <c r="G49" i="3"/>
  <c r="G47" i="3"/>
  <c r="G45" i="3"/>
  <c r="G43" i="3"/>
  <c r="G40" i="3"/>
  <c r="G41" i="3" s="1"/>
  <c r="G38" i="3"/>
  <c r="G36" i="3"/>
  <c r="G34" i="3"/>
  <c r="G32" i="3"/>
  <c r="G30" i="3"/>
  <c r="G28" i="3"/>
  <c r="G26" i="3"/>
  <c r="G24" i="3"/>
  <c r="G22" i="3"/>
  <c r="G20" i="3"/>
  <c r="G18" i="3"/>
  <c r="G16" i="3"/>
  <c r="G14" i="3"/>
  <c r="E41" i="3"/>
  <c r="E39" i="3"/>
  <c r="E54" i="3"/>
  <c r="E37" i="3"/>
  <c r="E31" i="3"/>
  <c r="E15" i="3"/>
  <c r="E44" i="3"/>
  <c r="E52" i="3"/>
  <c r="E46" i="3"/>
  <c r="E25" i="3"/>
  <c r="E17" i="3"/>
  <c r="E48" i="3"/>
  <c r="E19" i="3"/>
  <c r="E29" i="3"/>
  <c r="E21" i="3"/>
  <c r="E13" i="3"/>
  <c r="E23" i="3"/>
  <c r="E50" i="3"/>
  <c r="E35" i="3"/>
  <c r="E27" i="3"/>
  <c r="E33" i="3"/>
  <c r="E42" i="3" l="1"/>
  <c r="G53" i="2"/>
  <c r="G54" i="2" s="1"/>
  <c r="G51" i="2"/>
  <c r="G52" i="2" s="1"/>
  <c r="G49" i="2"/>
  <c r="G50" i="2" s="1"/>
  <c r="G47" i="2"/>
  <c r="G48" i="2" s="1"/>
  <c r="G45" i="2"/>
  <c r="G46" i="2" s="1"/>
  <c r="G43" i="2"/>
  <c r="G44" i="2" s="1"/>
  <c r="G40" i="2"/>
  <c r="G41" i="2" s="1"/>
  <c r="G38" i="2"/>
  <c r="G39" i="2" s="1"/>
  <c r="G36" i="2"/>
  <c r="G37" i="2" s="1"/>
  <c r="G34" i="2"/>
  <c r="G35" i="2" s="1"/>
  <c r="G32" i="2"/>
  <c r="G33" i="2" s="1"/>
  <c r="G31" i="2"/>
  <c r="G30" i="2"/>
  <c r="G28" i="2"/>
  <c r="G29" i="2" s="1"/>
  <c r="G26" i="2"/>
  <c r="G27" i="2" s="1"/>
  <c r="G24" i="2"/>
  <c r="G25" i="2" s="1"/>
  <c r="G22" i="2"/>
  <c r="G23" i="2" s="1"/>
  <c r="G20" i="2"/>
  <c r="G21" i="2" s="1"/>
  <c r="G18" i="2"/>
  <c r="G19" i="2" s="1"/>
  <c r="G16" i="2"/>
  <c r="G17" i="2" s="1"/>
  <c r="G14" i="2"/>
  <c r="G15" i="2" s="1"/>
  <c r="E33" i="2"/>
  <c r="E13" i="2"/>
  <c r="E27" i="2"/>
  <c r="E50" i="2"/>
  <c r="E52" i="2"/>
  <c r="E48" i="2"/>
  <c r="E41" i="2"/>
  <c r="E15" i="2"/>
  <c r="E39" i="2"/>
  <c r="E31" i="2"/>
  <c r="E19" i="2"/>
  <c r="E17" i="2"/>
  <c r="E54" i="2"/>
  <c r="E21" i="2"/>
  <c r="E23" i="2"/>
  <c r="E46" i="2"/>
  <c r="E37" i="2"/>
  <c r="E44" i="2"/>
  <c r="E35" i="2"/>
  <c r="E25" i="2"/>
  <c r="E29" i="2"/>
  <c r="E42" i="2" l="1"/>
  <c r="G53" i="1"/>
  <c r="G54" i="1" s="1"/>
  <c r="G51" i="1"/>
  <c r="G52" i="1" s="1"/>
  <c r="G49" i="1"/>
  <c r="G50" i="1" s="1"/>
  <c r="G47" i="1"/>
  <c r="G48" i="1" s="1"/>
  <c r="G45" i="1"/>
  <c r="G46" i="1" s="1"/>
  <c r="G43" i="1"/>
  <c r="G44" i="1" s="1"/>
  <c r="G40" i="1"/>
  <c r="G41" i="1" s="1"/>
  <c r="G38" i="1"/>
  <c r="G39" i="1" s="1"/>
  <c r="G36" i="1"/>
  <c r="G37" i="1" s="1"/>
  <c r="G34" i="1"/>
  <c r="G35" i="1" s="1"/>
  <c r="G32" i="1"/>
  <c r="G33" i="1" s="1"/>
  <c r="G30" i="1"/>
  <c r="G31" i="1" s="1"/>
  <c r="G28" i="1"/>
  <c r="G29" i="1" s="1"/>
  <c r="G26" i="1"/>
  <c r="G27" i="1" s="1"/>
  <c r="G24" i="1"/>
  <c r="G25" i="1" s="1"/>
  <c r="G22" i="1"/>
  <c r="G23" i="1" s="1"/>
  <c r="G20" i="1"/>
  <c r="G21" i="1" s="1"/>
  <c r="G18" i="1"/>
  <c r="G19" i="1" s="1"/>
  <c r="G16" i="1"/>
  <c r="G17" i="1" s="1"/>
  <c r="G14" i="1"/>
  <c r="G15" i="1" s="1"/>
  <c r="E44" i="1"/>
  <c r="E13" i="1"/>
  <c r="E46" i="1"/>
  <c r="E31" i="1"/>
  <c r="E27" i="1"/>
  <c r="E17" i="1"/>
  <c r="E19" i="1"/>
  <c r="E23" i="1"/>
  <c r="E41" i="1"/>
  <c r="E54" i="1"/>
  <c r="E50" i="1"/>
  <c r="E52" i="1"/>
  <c r="E48" i="1"/>
  <c r="E35" i="1"/>
  <c r="E29" i="1"/>
  <c r="E25" i="1"/>
  <c r="E33" i="1"/>
  <c r="E15" i="1"/>
  <c r="E21" i="1"/>
  <c r="E37" i="1"/>
  <c r="E39" i="1"/>
  <c r="E42" i="1" l="1"/>
</calcChain>
</file>

<file path=xl/sharedStrings.xml><?xml version="1.0" encoding="utf-8"?>
<sst xmlns="http://schemas.openxmlformats.org/spreadsheetml/2006/main" count="518" uniqueCount="83">
  <si>
    <t>ЗАТВЕРДЖЕНО</t>
  </si>
  <si>
    <t xml:space="preserve">Наказ Міністерства економічного </t>
  </si>
  <si>
    <t xml:space="preserve">розвитку і торгівлі України </t>
  </si>
  <si>
    <t>15 вересня 2014 року № 1106</t>
  </si>
  <si>
    <t xml:space="preserve">РІЧНИЙ ПЛАН ЗАКУПІВЕЛЬ </t>
  </si>
  <si>
    <t>РІЧНИЙ ПЛАН ЗАКУПІВЕЛЬ, ЩО ЗДІЙСНЮЮТЬСЯ БЕЗ ПРОВЕДЕННЯ ПРОЦЕДУР ЗАКУПІВЕЛЬ</t>
  </si>
  <si>
    <t>на 2016 рік</t>
  </si>
  <si>
    <t xml:space="preserve">  Відділ освіти Індустріальної районної у місті ради 02142170</t>
  </si>
  <si>
    <t>№ п/п</t>
  </si>
  <si>
    <t>Предмет закупівлі</t>
  </si>
  <si>
    <t xml:space="preserve">  Код КЕКВ бюджет коштів</t>
  </si>
  <si>
    <t>Очікувана вартість  предмета закупівлі</t>
  </si>
  <si>
    <t>Процедура закупівлі</t>
  </si>
  <si>
    <t>Орієнтований початок  проведення  процедури закупівлі</t>
  </si>
  <si>
    <t>Примітки</t>
  </si>
  <si>
    <t>56.29.2 - Послуги їдалень Послуги їдалень; 56.29.20.00.00 - Послуги їдалень (послуги з організації гарячого харчування учнів середніх загально освітніх шкіл та пришкільних таборах)</t>
  </si>
  <si>
    <t xml:space="preserve"> відкриті торги </t>
  </si>
  <si>
    <t xml:space="preserve"> листопад 2015р</t>
  </si>
  <si>
    <t>без ПДВ</t>
  </si>
  <si>
    <t xml:space="preserve">10.71.1 Вироби хлібобулочні, кондитерські та кулінарні, борошняні, нетривалого зберігання  Вироби хлібобулочні, кондитерські та кулінарні, борошняні, нетривалого зберігання (хліб пшеничний, хліб житній): </t>
  </si>
  <si>
    <t>з ПДВ</t>
  </si>
  <si>
    <t xml:space="preserve"> відкриті торги</t>
  </si>
  <si>
    <t>10.71.11-00.90 Вироби хлібобулочні, нетривалого зберігання, інші</t>
  </si>
  <si>
    <t>10.51.1 Молоко та вершки рідинні, оброблені Молоко та вершки рідинні, оброблені</t>
  </si>
  <si>
    <t>10.51.11.42.00  Молоко з умістом жиру більше ніж 1 мас. %, але не більше від 6 мас. %, неконцентроване, без додання цукру чи інших підсолоджувачів, у первинних пакованнях з чистим умістом не більше ніж 2 л   (молоко не менше 2,5% жирности, молоко 3,2% жирності )</t>
  </si>
  <si>
    <t>10.51.4 Сир сичужний та кисломолочний сир Сир сичужний та кисломолочний сир</t>
  </si>
  <si>
    <t>10.51.40.30.00 - Сир свіжий (без визрівання), зокрема сир альбумінний і кисломолочнийсир сичужний (жирн.9% фасований в пачках); 10.51.40.50.00 Сир сичужний тертий, у порошку, блакитний та інший неперероблений (крім свіжого сиру) - (жирн.50%)</t>
  </si>
  <si>
    <t>10.13.1 Консерви та готові страви з м’яса, м’ясних субпродуктів чи крові Консерви та готові страви з м’яса, м’ясних субпродуктів чи крові (ковбаса варена, сосиски) 10.13.14-60.00 Ковбаси й подібні продукти з м’яса, м’ясних субпродуктів чи крові, готові харчові продукти, виготовлені на основі цих виробів (крім ковбас з печінки й готових страв)</t>
  </si>
  <si>
    <t>10.11.1 М’ясо великої рогатої худоби, свиней, овець, кіз, коней та інших тварин родини конячих, свіже чи охолоджене М’ясо великої рогатої худоби, свиней, овець, кіз, коней та інших тварин родини конячих, свіже чи охолоджене (м’якоть яловичини охолоджена, без кісток, без жил), 10.11.11-90.00 Яловичина та телятина, свіжа чи охолоджена, у відрубах</t>
  </si>
  <si>
    <t xml:space="preserve">10.12.1 М'ясо свійської птиці, свіже чи охолоджене  М'ясо свійської птиці, свіже чи охолоджене  </t>
  </si>
  <si>
    <t xml:space="preserve"> 10.12.10.50.00 Відруби курей, свіжі чи охолоджені (печінка куряча, грудка куряча )</t>
  </si>
  <si>
    <t>10.20.1 Продукція рибна, свіжа, охолоджена чи заморожена Продукція рибна, свіжа, охолоджена чи заморожена (риба морська без голови патрана (хек))</t>
  </si>
  <si>
    <t>10.20.10.00.00 М'ясо риби, заморожене (перероблене на фарш чи не перероблене)</t>
  </si>
  <si>
    <t>01.47.2 Яйця у шкаралупі, свіжі  Яйця у шкаралупі, свіжі</t>
  </si>
  <si>
    <t>01.47.21.00.00 Яйця у шкаралупі, свіжі</t>
  </si>
  <si>
    <t>10.51.3 Масло вершкове та молочні пасти Масло вершкове та молочні пасти</t>
  </si>
  <si>
    <t>10.51.30.30.00 Масло вершкове з умістом жиру не більше ніж 85 мас. %</t>
  </si>
  <si>
    <t>10.81.1 Цукор-сирець, тростинний і очищений тростинний чи буряковий цукор (сахароза); меляса Цукор-сирець, тростинний і очищений тростинний чи буряковий цукор (сахароза); меляса10.81.12.30.10  Цукор білий, кристалічний</t>
  </si>
  <si>
    <t>01.13.5 Коренеплоди та бульби їстівні з високим умістом крохмалю та інуліну Коренеплоди та бульби їстівні з високим умістом крохмалю та інуліну   01.13.51.00.00 Картопля</t>
  </si>
  <si>
    <t xml:space="preserve">01.13.4 Овочі коренеплідні, цибулинні та бульбоплідні Овочі коренеплідні, цибулинні та бульбоплідні (морква, </t>
  </si>
  <si>
    <t>цибуля)  01.13.41.00.00 Морква та ріпа; 01.13.43.00.00 Цибуля</t>
  </si>
  <si>
    <t>10.61.3 Крупи, крупка,гранули та інші продукти з зерна зерновіх культур Крупи, крупка,гранули та інші продукти з зерна зерновіх культур</t>
  </si>
  <si>
    <t>запит цінових пропозицій</t>
  </si>
  <si>
    <t>грудень 2015р</t>
  </si>
  <si>
    <t>10.61.32.30.03 Крупи та крупка з ячменю (ячна, перлова) ; 10.61.32.30.04  Крупи та крупка з вівса (вівсяна); 10.61.30.09 Крупи та крупка з зерна інших зернових культур, н. в. і. у.(гречана, пшоно); 10.61.32.42.00 Гранули з пшениці (пшенічна, манна)</t>
  </si>
  <si>
    <t>01.13.1 - Овочі листкові:</t>
  </si>
  <si>
    <t>01.13.12-00.00 - Капуста:</t>
  </si>
  <si>
    <t xml:space="preserve">Итого </t>
  </si>
  <si>
    <t>38.11.6 Послуги підприємств щодо перевезення безпечних  відходів - вивіз твердих побутових відходів Послуги підприємств щодо перевезення безпечних  відходів (вивіз твердих побутових відходів)</t>
  </si>
  <si>
    <t xml:space="preserve">38.11.69-00.00 Послуги підприємств щодо перевезення інших безпечних  відходів  </t>
  </si>
  <si>
    <t>06.20.1 Газ природний, скраплений або в газоподібному стані Газ природний, скраплений або в газоподібному стані (природний газ)</t>
  </si>
  <si>
    <t>Переговорна процедура закупівлі</t>
  </si>
  <si>
    <t xml:space="preserve">06.20.10-00.00 Газ природний, скраплений або в газоподібному стані </t>
  </si>
  <si>
    <t>35.30.1 Пара та гаряча вода; постачання пари та гарячої води. Пара та гаряча вода; постачання пари та гарячої води (теплова енергія та послуга з централізованого гарячого водопостачання; централізоване постачання теплової енергії, гарячої води), 35.30.12-00.00 Постачання пари та гарячої води трубопроводами  2 лота</t>
  </si>
  <si>
    <t>35.11.1 - Енергія електрична  Енергія електрична(електрична енергія)</t>
  </si>
  <si>
    <t>35.11.10-00.00 - енергія електрична Лот 1 35.11.1 - енергія електрична (електрична енергія) 35.11.10-00.00 - енергія електрична) Лот 2  35.11.1 - енергія електрична (електрична енергія), 35.11.10-00.00 - енергія електрична</t>
  </si>
  <si>
    <t>36.00.2 Обробляння та розподіляння води трубопроводами Обробляння та розподіляння води трубопроводами  (послуги з централізованого водопостачання)</t>
  </si>
  <si>
    <t xml:space="preserve">36.00.20-00.00 Обробляння та розподіляння води трубопроводами </t>
  </si>
  <si>
    <t>37.00.1 Послуги каналізаційні Послуги каналізаційні (послуги з централізованого водовідведення)</t>
  </si>
  <si>
    <t>37.00.11-00.00 Видаляння та обрабляння стічних вод</t>
  </si>
  <si>
    <t xml:space="preserve"> Голова комітету з конкурсних торгів     Шаботіна С.Ю.     ________________________</t>
  </si>
  <si>
    <t>Затверджений рішенням  комітету з конкурсних торгів  від</t>
  </si>
  <si>
    <t xml:space="preserve"> № 2/16</t>
  </si>
  <si>
    <t xml:space="preserve"> Секретар комітету з конкурсних торгів           Махова З.А.   _______________________</t>
  </si>
  <si>
    <t>06.20.1 Газ природний, скраплений або в газоподібному стані Газ природний, скраплений або в газоподібному стані</t>
  </si>
  <si>
    <t xml:space="preserve">((09123000-7 Природний газ) газ природний) 06.20.10-00.00 </t>
  </si>
  <si>
    <t xml:space="preserve">ЗМІНИ до РІЧНОГО ПЛАНА ЗАКУПІВЕЛЬ </t>
  </si>
  <si>
    <t>РІЧНИЙ ПЛАН ЗАКУПІВЕЛЬ (зі змінами)</t>
  </si>
  <si>
    <t>лютий 2016р</t>
  </si>
  <si>
    <t>січень 2016р</t>
  </si>
  <si>
    <t xml:space="preserve"> № 16/16</t>
  </si>
  <si>
    <t>10.13.1 Консерви та готові страви з м’яса, м’ясних субпродуктів чи крові Консерви та готові страви з м’яса, м’ясних суб продуктів чи крові (ковбаса варена, сосиски) 10.13.14-60.00 Ковбаси й подібні продукти з м’яса, м’ясних субпродуктів чи крові, готові харчові продукти, виготовлені на основі цих виробів (крім ковбас з печінки й готових страв)</t>
  </si>
  <si>
    <t xml:space="preserve">10.61.3 Крупи, крупка,гранули та інші продукти з зерна зерновіх культур Крупи, крупка,гранули та інші продукти з зерна зерновіх культур  10.61.32.30.03 Крупи та крупка з ячменю (ячна, перлова) ; 10.61.32.30.04  Крупи та крупка з </t>
  </si>
  <si>
    <t xml:space="preserve"> вівса (вівсяна); 10.61.30.09 Крупи та крупка з зерна інших зернових культур, н. в. і. у.(гречана, пшоно); 10.61.32.42.00 Гранули з пшениці (пшенічна, манна)</t>
  </si>
  <si>
    <t>35.30.1 Пара та гаряча вода; постачання пари та гарячої води (09320000-8 Пара, гаряча вода та пов’язана продукція) (централізоване постачання теплової енергії), 35.30.12-0.00.</t>
  </si>
  <si>
    <t>35.11.1 Енергія електрична (09310000-5 Електрична енергія) (енергія електрична), 35.11.10-00.00</t>
  </si>
  <si>
    <t>38.11.6 Послуги підприємств щодо перевезення безпечних  відходів ((90512000-9  Послуги з перевезення сміття) вивіз твердих побутових відходів) 38.11.69-00.00</t>
  </si>
  <si>
    <t xml:space="preserve">36.00.2 Обробляння та розподіляння води трубопроводами ((65111000-4  Росподіл питної води) послуги з централізованого водопостачання) 36.00.20-00.00 </t>
  </si>
  <si>
    <t>37.00.1 Послуги каналізаційні  ((90430000послуги з відведення стічних вод) Послуги каналізаційні) 37.00.11-00.00</t>
  </si>
  <si>
    <t>липень</t>
  </si>
  <si>
    <t>2016р</t>
  </si>
  <si>
    <t>35.11.1 Енергія електрична (09310000-5 Електрична енергія) (енергія електрична), 35.11.10-00.01</t>
  </si>
  <si>
    <t>червень 2016р</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</si>
</sst>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quot;грн.&quot;;[Red]\-#,##0.00\ &quot;грн.&quot;"/>
    <numFmt numFmtId="165" formatCode="#,##0.00\ &quot;грн.&quot;"/>
    <numFmt numFmtId="166" formatCode="dd\.mm\.yy;@"/>
  </numFmts>
  <fonts count="28" x14ac:knownFonts="1">
    <font>
      <sz val="11"/>
      <color theme="1"/>
      <name val="Calibri"/>
      <family val="2"/>
      <charset val="204"/>
      <scheme val="minor"/>
    </font>
    <font>
      <sz val="11"/>
      <color theme="1"/>
      <name val="Calibri"/>
      <family val="2"/>
      <charset val="204"/>
      <scheme val="minor"/>
    </font>
    <font>
      <sz val="11"/>
      <name val="Times New Roman"/>
      <family val="1"/>
      <charset val="204"/>
    </font>
    <font>
      <sz val="12"/>
      <name val="Times New Roman"/>
      <family val="1"/>
      <charset val="204"/>
    </font>
    <font>
      <sz val="10"/>
      <color rgb="FF000000"/>
      <name val="Times New Roman"/>
      <family val="1"/>
      <charset val="204"/>
    </font>
    <font>
      <sz val="8"/>
      <name val="Times New Roman"/>
      <family val="1"/>
      <charset val="204"/>
    </font>
    <font>
      <sz val="10"/>
      <name val="Times New Roman"/>
      <family val="1"/>
      <charset val="204"/>
    </font>
    <font>
      <sz val="10"/>
      <color theme="1"/>
      <name val="Times New Roman"/>
      <family val="1"/>
      <charset val="204"/>
    </font>
    <font>
      <b/>
      <sz val="12"/>
      <color theme="1"/>
      <name val="Times New Roman"/>
      <family val="1"/>
      <charset val="204"/>
    </font>
    <font>
      <b/>
      <sz val="14"/>
      <color theme="1"/>
      <name val="Times New Roman"/>
      <family val="1"/>
      <charset val="204"/>
    </font>
    <font>
      <b/>
      <sz val="12"/>
      <name val="Times New Roman"/>
      <family val="1"/>
      <charset val="204"/>
    </font>
    <font>
      <b/>
      <sz val="8"/>
      <name val="Times New Roman"/>
      <family val="1"/>
      <charset val="204"/>
    </font>
    <font>
      <sz val="9"/>
      <name val="Times New Roman"/>
      <family val="1"/>
      <charset val="204"/>
    </font>
    <font>
      <b/>
      <sz val="14"/>
      <name val="Times New Roman"/>
      <family val="1"/>
      <charset val="204"/>
    </font>
    <font>
      <sz val="9"/>
      <color rgb="FFFF0000"/>
      <name val="Times New Roman"/>
      <family val="1"/>
      <charset val="204"/>
    </font>
    <font>
      <sz val="12"/>
      <color rgb="FF000000"/>
      <name val="Times New Roman"/>
      <family val="1"/>
      <charset val="204"/>
    </font>
    <font>
      <sz val="12"/>
      <color theme="1"/>
      <name val="Times New Roman"/>
      <family val="1"/>
      <charset val="204"/>
    </font>
    <font>
      <sz val="12"/>
      <color theme="1"/>
      <name val="Calibri"/>
      <family val="2"/>
      <charset val="204"/>
      <scheme val="minor"/>
    </font>
    <font>
      <b/>
      <sz val="14"/>
      <color rgb="FF000000"/>
      <name val="Times New Roman"/>
      <family val="1"/>
      <charset val="204"/>
    </font>
    <font>
      <b/>
      <sz val="11"/>
      <name val="Times New Roman"/>
      <family val="1"/>
      <charset val="204"/>
    </font>
    <font>
      <sz val="8"/>
      <color theme="0"/>
      <name val="Times New Roman"/>
      <family val="1"/>
      <charset val="204"/>
    </font>
    <font>
      <sz val="11"/>
      <color theme="1"/>
      <name val="Times New Roman"/>
      <family val="1"/>
      <charset val="204"/>
    </font>
    <font>
      <b/>
      <sz val="11"/>
      <color theme="1"/>
      <name val="Calibri"/>
      <family val="2"/>
      <charset val="204"/>
      <scheme val="minor"/>
    </font>
    <font>
      <b/>
      <sz val="9"/>
      <name val="Times New Roman"/>
      <family val="1"/>
      <charset val="204"/>
    </font>
    <font>
      <b/>
      <sz val="12"/>
      <color rgb="FF000000"/>
      <name val="Times New Roman"/>
      <family val="1"/>
      <charset val="204"/>
    </font>
    <font>
      <b/>
      <sz val="10"/>
      <name val="Times New Roman"/>
      <family val="1"/>
      <charset val="204"/>
    </font>
    <font>
      <b/>
      <sz val="12"/>
      <color theme="1"/>
      <name val="Calibri"/>
      <family val="2"/>
      <charset val="204"/>
      <scheme val="minor"/>
    </font>
    <font>
      <b/>
      <sz val="13"/>
      <color rgb="FF000000"/>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7" tint="0.79998168889431442"/>
        <bgColor indexed="64"/>
      </patternFill>
    </fill>
  </fills>
  <borders count="42">
    <border>
      <left/>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bottom style="medium">
        <color indexed="64"/>
      </bottom>
      <diagonal/>
    </border>
  </borders>
  <cellStyleXfs count="4">
    <xf numFmtId="0" fontId="0" fillId="0" borderId="0"/>
    <xf numFmtId="0" fontId="2" fillId="0" borderId="0"/>
    <xf numFmtId="0" fontId="2" fillId="0" borderId="0"/>
    <xf numFmtId="0" fontId="2" fillId="0" borderId="0"/>
  </cellStyleXfs>
  <cellXfs count="303">
    <xf numFmtId="0" fontId="0" fillId="0" borderId="0" xfId="0"/>
    <xf numFmtId="0" fontId="2" fillId="2" borderId="0" xfId="1" applyFill="1"/>
    <xf numFmtId="0" fontId="3" fillId="0" borderId="0" xfId="1" applyFont="1" applyAlignment="1">
      <alignment horizontal="left" vertical="center"/>
    </xf>
    <xf numFmtId="0" fontId="2" fillId="0" borderId="0" xfId="1" applyFont="1" applyAlignment="1">
      <alignment horizontal="center" vertical="center"/>
    </xf>
    <xf numFmtId="0" fontId="3" fillId="0" borderId="0" xfId="1" applyFont="1" applyFill="1" applyAlignment="1">
      <alignment horizontal="right"/>
    </xf>
    <xf numFmtId="0" fontId="2" fillId="0" borderId="0" xfId="1" applyFill="1" applyAlignment="1">
      <alignment horizontal="left"/>
    </xf>
    <xf numFmtId="0" fontId="5" fillId="0" borderId="0" xfId="1" applyFont="1" applyBorder="1" applyAlignment="1">
      <alignment horizontal="left"/>
    </xf>
    <xf numFmtId="0" fontId="5" fillId="0" borderId="0" xfId="1" applyFont="1" applyAlignment="1">
      <alignment horizontal="left"/>
    </xf>
    <xf numFmtId="0" fontId="2" fillId="0" borderId="0" xfId="1"/>
    <xf numFmtId="0" fontId="4" fillId="0" borderId="0" xfId="0" applyFont="1" applyAlignment="1">
      <alignment horizontal="left"/>
    </xf>
    <xf numFmtId="0" fontId="6" fillId="0" borderId="0" xfId="1" applyFont="1" applyAlignment="1">
      <alignment horizontal="left"/>
    </xf>
    <xf numFmtId="0" fontId="3" fillId="2" borderId="0" xfId="1" applyFont="1" applyFill="1"/>
    <xf numFmtId="0" fontId="11" fillId="0" borderId="0" xfId="1" applyFont="1" applyBorder="1" applyAlignment="1">
      <alignment horizontal="left"/>
    </xf>
    <xf numFmtId="0" fontId="6" fillId="0" borderId="6" xfId="1" applyFont="1" applyBorder="1" applyAlignment="1">
      <alignment horizontal="center" wrapText="1"/>
    </xf>
    <xf numFmtId="0" fontId="5" fillId="0" borderId="0" xfId="1" applyFont="1" applyBorder="1" applyAlignment="1">
      <alignment horizontal="left" vertical="top" wrapText="1"/>
    </xf>
    <xf numFmtId="0" fontId="6" fillId="0" borderId="12" xfId="1" applyFont="1" applyBorder="1" applyAlignment="1">
      <alignment horizontal="center" vertical="center" wrapText="1"/>
    </xf>
    <xf numFmtId="0" fontId="2" fillId="2" borderId="13" xfId="1" applyFill="1" applyBorder="1" applyAlignment="1">
      <alignment horizontal="center" vertical="center"/>
    </xf>
    <xf numFmtId="0" fontId="3" fillId="0" borderId="14" xfId="1" applyFont="1" applyBorder="1" applyAlignment="1">
      <alignment horizontal="center" vertical="center" wrapText="1"/>
    </xf>
    <xf numFmtId="0" fontId="2" fillId="0" borderId="3" xfId="1" applyFont="1" applyBorder="1" applyAlignment="1">
      <alignment horizontal="center" vertical="center" wrapText="1"/>
    </xf>
    <xf numFmtId="0" fontId="3" fillId="0" borderId="3"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6" fillId="0" borderId="3" xfId="1" applyFont="1" applyBorder="1" applyAlignment="1">
      <alignment horizontal="center" vertical="center" wrapText="1"/>
    </xf>
    <xf numFmtId="0" fontId="6" fillId="0" borderId="15" xfId="1" applyFont="1" applyBorder="1" applyAlignment="1">
      <alignment horizontal="center" vertical="center" wrapText="1"/>
    </xf>
    <xf numFmtId="0" fontId="6" fillId="0" borderId="16" xfId="1" applyFont="1" applyBorder="1" applyAlignment="1">
      <alignment horizontal="center" vertical="center" wrapText="1"/>
    </xf>
    <xf numFmtId="0" fontId="5" fillId="0" borderId="0" xfId="1" applyFont="1" applyBorder="1" applyAlignment="1">
      <alignment horizontal="center" vertical="center" wrapText="1"/>
    </xf>
    <xf numFmtId="0" fontId="5" fillId="0" borderId="0" xfId="1" applyFont="1" applyAlignment="1">
      <alignment horizontal="center" vertical="center"/>
    </xf>
    <xf numFmtId="0" fontId="2" fillId="0" borderId="0" xfId="1" applyAlignment="1">
      <alignment horizontal="center" vertical="center"/>
    </xf>
    <xf numFmtId="164" fontId="3" fillId="0" borderId="3" xfId="1" applyNumberFormat="1" applyFont="1" applyFill="1" applyBorder="1" applyAlignment="1">
      <alignment horizontal="right" wrapText="1"/>
    </xf>
    <xf numFmtId="0" fontId="6" fillId="0" borderId="6" xfId="1" applyFont="1" applyBorder="1" applyAlignment="1">
      <alignment horizontal="right" wrapText="1"/>
    </xf>
    <xf numFmtId="0" fontId="5" fillId="0" borderId="0" xfId="1" applyFont="1" applyBorder="1" applyAlignment="1">
      <alignment horizontal="left" vertical="center" wrapText="1"/>
    </xf>
    <xf numFmtId="0" fontId="3" fillId="0" borderId="20" xfId="1" applyFont="1" applyFill="1" applyBorder="1" applyAlignment="1">
      <alignment horizontal="right" vertical="center" wrapText="1"/>
    </xf>
    <xf numFmtId="0" fontId="5" fillId="0" borderId="22" xfId="1" applyFont="1" applyFill="1" applyBorder="1" applyAlignment="1">
      <alignment vertical="center" wrapText="1"/>
    </xf>
    <xf numFmtId="0" fontId="15" fillId="2" borderId="14" xfId="0" applyFont="1" applyFill="1" applyBorder="1" applyAlignment="1">
      <alignment horizontal="justify" wrapText="1"/>
    </xf>
    <xf numFmtId="164" fontId="12" fillId="0" borderId="4" xfId="1" applyNumberFormat="1" applyFont="1" applyFill="1" applyBorder="1" applyAlignment="1">
      <alignment horizontal="left" wrapText="1"/>
    </xf>
    <xf numFmtId="164" fontId="6" fillId="0" borderId="4" xfId="1" applyNumberFormat="1" applyFont="1" applyFill="1" applyBorder="1" applyAlignment="1">
      <alignment horizontal="left" wrapText="1"/>
    </xf>
    <xf numFmtId="0" fontId="5" fillId="0" borderId="24" xfId="1" applyFont="1" applyFill="1" applyBorder="1" applyAlignment="1">
      <alignment vertical="center" wrapText="1"/>
    </xf>
    <xf numFmtId="0" fontId="15" fillId="2" borderId="25" xfId="0" applyFont="1" applyFill="1" applyBorder="1" applyAlignment="1">
      <alignment horizontal="justify" vertical="center" wrapText="1"/>
    </xf>
    <xf numFmtId="0" fontId="3" fillId="0" borderId="9" xfId="1" applyFont="1" applyFill="1" applyBorder="1" applyAlignment="1">
      <alignment horizontal="right" vertical="center" wrapText="1"/>
    </xf>
    <xf numFmtId="164" fontId="12" fillId="0" borderId="10" xfId="1" applyNumberFormat="1" applyFont="1" applyFill="1" applyBorder="1" applyAlignment="1">
      <alignment horizontal="left" vertical="center" wrapText="1"/>
    </xf>
    <xf numFmtId="164" fontId="6" fillId="0" borderId="10" xfId="1" applyNumberFormat="1" applyFont="1" applyFill="1" applyBorder="1" applyAlignment="1">
      <alignment horizontal="left" vertical="center" wrapText="1"/>
    </xf>
    <xf numFmtId="0" fontId="5" fillId="0" borderId="27" xfId="1" applyFont="1" applyFill="1" applyBorder="1" applyAlignment="1">
      <alignment vertical="center" wrapText="1"/>
    </xf>
    <xf numFmtId="0" fontId="3" fillId="2" borderId="13" xfId="2" applyFont="1" applyFill="1" applyBorder="1" applyAlignment="1">
      <alignment vertical="center" wrapText="1"/>
    </xf>
    <xf numFmtId="164" fontId="3" fillId="0" borderId="20" xfId="1" applyNumberFormat="1" applyFont="1" applyFill="1" applyBorder="1" applyAlignment="1">
      <alignment horizontal="right" wrapText="1"/>
    </xf>
    <xf numFmtId="164" fontId="12" fillId="0" borderId="0" xfId="1" applyNumberFormat="1" applyFont="1" applyFill="1" applyBorder="1" applyAlignment="1">
      <alignment horizontal="left" wrapText="1"/>
    </xf>
    <xf numFmtId="164" fontId="6" fillId="0" borderId="0" xfId="1" applyNumberFormat="1" applyFont="1" applyFill="1" applyBorder="1" applyAlignment="1">
      <alignment horizontal="left" wrapText="1"/>
    </xf>
    <xf numFmtId="0" fontId="12" fillId="0" borderId="0" xfId="1" applyFont="1" applyAlignment="1">
      <alignment horizontal="left"/>
    </xf>
    <xf numFmtId="0" fontId="12" fillId="0" borderId="0" xfId="1" applyFont="1"/>
    <xf numFmtId="164" fontId="12" fillId="0" borderId="0" xfId="1" applyNumberFormat="1" applyFont="1" applyFill="1" applyBorder="1" applyAlignment="1">
      <alignment horizontal="left" vertical="center" wrapText="1"/>
    </xf>
    <xf numFmtId="164" fontId="6" fillId="0" borderId="0" xfId="1" applyNumberFormat="1" applyFont="1" applyFill="1" applyBorder="1" applyAlignment="1">
      <alignment horizontal="left" vertical="center" wrapText="1"/>
    </xf>
    <xf numFmtId="0" fontId="12" fillId="0" borderId="0" xfId="1" applyFont="1" applyBorder="1" applyAlignment="1">
      <alignment horizontal="left" vertical="top" wrapText="1"/>
    </xf>
    <xf numFmtId="0" fontId="16" fillId="2" borderId="14" xfId="0" applyFont="1" applyFill="1" applyBorder="1" applyAlignment="1">
      <alignment vertical="center" wrapText="1"/>
    </xf>
    <xf numFmtId="0" fontId="12" fillId="0" borderId="24" xfId="1" applyFont="1" applyBorder="1" applyAlignment="1">
      <alignment vertical="top" wrapText="1"/>
    </xf>
    <xf numFmtId="0" fontId="12" fillId="3" borderId="0" xfId="1" applyFont="1" applyFill="1" applyBorder="1" applyAlignment="1">
      <alignment horizontal="left" vertical="top" wrapText="1"/>
    </xf>
    <xf numFmtId="0" fontId="16" fillId="2" borderId="25" xfId="0" applyFont="1" applyFill="1" applyBorder="1" applyAlignment="1">
      <alignment vertical="center" wrapText="1"/>
    </xf>
    <xf numFmtId="0" fontId="12" fillId="0" borderId="27" xfId="1" applyFont="1" applyBorder="1" applyAlignment="1">
      <alignment vertical="top" wrapText="1"/>
    </xf>
    <xf numFmtId="0" fontId="12" fillId="0" borderId="31" xfId="1" applyFont="1" applyBorder="1" applyAlignment="1">
      <alignment vertical="top" wrapText="1"/>
    </xf>
    <xf numFmtId="0" fontId="6" fillId="0" borderId="24" xfId="1" applyFont="1" applyBorder="1" applyAlignment="1">
      <alignment vertical="top" wrapText="1"/>
    </xf>
    <xf numFmtId="164" fontId="12" fillId="0" borderId="10" xfId="1" applyNumberFormat="1" applyFont="1" applyFill="1" applyBorder="1" applyAlignment="1">
      <alignment horizontal="left" wrapText="1"/>
    </xf>
    <xf numFmtId="164" fontId="6" fillId="0" borderId="10" xfId="1" applyNumberFormat="1" applyFont="1" applyFill="1" applyBorder="1" applyAlignment="1">
      <alignment horizontal="left" wrapText="1"/>
    </xf>
    <xf numFmtId="0" fontId="5" fillId="0" borderId="27" xfId="1" applyFont="1" applyBorder="1" applyAlignment="1">
      <alignment vertical="top" wrapText="1"/>
    </xf>
    <xf numFmtId="0" fontId="16" fillId="2" borderId="13" xfId="0" applyFont="1" applyFill="1" applyBorder="1" applyAlignment="1">
      <alignment vertical="center" wrapText="1"/>
    </xf>
    <xf numFmtId="0" fontId="6" fillId="0" borderId="31" xfId="1" applyFont="1" applyBorder="1" applyAlignment="1">
      <alignment vertical="top" wrapText="1"/>
    </xf>
    <xf numFmtId="0" fontId="5" fillId="3" borderId="0" xfId="1" applyFont="1" applyFill="1" applyBorder="1" applyAlignment="1">
      <alignment horizontal="left" vertical="top" wrapText="1"/>
    </xf>
    <xf numFmtId="0" fontId="15" fillId="2" borderId="14" xfId="0" applyFont="1" applyFill="1" applyBorder="1" applyAlignment="1">
      <alignment vertical="center" wrapText="1"/>
    </xf>
    <xf numFmtId="0" fontId="15" fillId="2" borderId="25" xfId="0" applyFont="1" applyFill="1" applyBorder="1" applyAlignment="1">
      <alignment vertical="center" wrapText="1"/>
    </xf>
    <xf numFmtId="0" fontId="6" fillId="0" borderId="27" xfId="1" applyFont="1" applyBorder="1" applyAlignment="1">
      <alignment vertical="top" wrapText="1"/>
    </xf>
    <xf numFmtId="0" fontId="12" fillId="2" borderId="7" xfId="1" applyFont="1" applyFill="1" applyBorder="1" applyAlignment="1">
      <alignment horizontal="center" vertical="center"/>
    </xf>
    <xf numFmtId="0" fontId="16" fillId="0" borderId="13" xfId="0" applyFont="1" applyBorder="1" applyAlignment="1">
      <alignment vertical="center" wrapText="1"/>
    </xf>
    <xf numFmtId="0" fontId="16" fillId="0" borderId="25" xfId="0" applyFont="1" applyBorder="1" applyAlignment="1">
      <alignment vertical="center" wrapText="1"/>
    </xf>
    <xf numFmtId="0" fontId="3" fillId="2" borderId="14" xfId="2" applyFont="1" applyFill="1" applyBorder="1" applyAlignment="1">
      <alignment vertical="center" wrapText="1"/>
    </xf>
    <xf numFmtId="0" fontId="3" fillId="2" borderId="25" xfId="2" applyFont="1" applyFill="1" applyBorder="1" applyAlignment="1">
      <alignment vertical="center" wrapText="1"/>
    </xf>
    <xf numFmtId="0" fontId="3" fillId="0" borderId="0" xfId="0" applyFont="1" applyAlignment="1">
      <alignment vertical="center" wrapText="1"/>
    </xf>
    <xf numFmtId="0" fontId="12" fillId="2" borderId="25" xfId="1" applyFont="1" applyFill="1" applyBorder="1" applyAlignment="1">
      <alignment horizontal="center" vertical="center"/>
    </xf>
    <xf numFmtId="0" fontId="18" fillId="0" borderId="32" xfId="0" applyFont="1" applyBorder="1" applyAlignment="1">
      <alignment horizontal="center" vertical="center" wrapText="1"/>
    </xf>
    <xf numFmtId="0" fontId="19" fillId="0" borderId="33" xfId="1" applyFont="1" applyBorder="1" applyAlignment="1">
      <alignment horizontal="center" vertical="center" wrapText="1"/>
    </xf>
    <xf numFmtId="164" fontId="13" fillId="0" borderId="15" xfId="1" applyNumberFormat="1" applyFont="1" applyFill="1" applyBorder="1" applyAlignment="1">
      <alignment horizontal="right" vertical="center" wrapText="1"/>
    </xf>
    <xf numFmtId="164" fontId="12" fillId="0" borderId="34" xfId="1" applyNumberFormat="1" applyFont="1" applyFill="1" applyBorder="1" applyAlignment="1">
      <alignment horizontal="left" wrapText="1"/>
    </xf>
    <xf numFmtId="164" fontId="6" fillId="0" borderId="34" xfId="1" applyNumberFormat="1" applyFont="1" applyFill="1" applyBorder="1" applyAlignment="1">
      <alignment horizontal="left" wrapText="1"/>
    </xf>
    <xf numFmtId="0" fontId="6" fillId="0" borderId="33" xfId="1" applyFont="1" applyBorder="1" applyAlignment="1">
      <alignment horizontal="center" vertical="center" wrapText="1"/>
    </xf>
    <xf numFmtId="0" fontId="20" fillId="0" borderId="35" xfId="1" applyFont="1" applyBorder="1" applyAlignment="1">
      <alignment vertical="top" wrapText="1"/>
    </xf>
    <xf numFmtId="0" fontId="5" fillId="0" borderId="0" xfId="1" applyFont="1" applyBorder="1" applyAlignment="1">
      <alignment horizontal="left" wrapText="1"/>
    </xf>
    <xf numFmtId="0" fontId="5" fillId="0" borderId="0" xfId="1" applyFont="1" applyAlignment="1">
      <alignment horizontal="left" wrapText="1"/>
    </xf>
    <xf numFmtId="0" fontId="2" fillId="0" borderId="0" xfId="1" applyAlignment="1">
      <alignment wrapText="1"/>
    </xf>
    <xf numFmtId="0" fontId="16" fillId="0" borderId="14" xfId="0" applyFont="1" applyBorder="1" applyAlignment="1">
      <alignment vertical="center" wrapText="1"/>
    </xf>
    <xf numFmtId="165" fontId="3" fillId="0" borderId="3" xfId="1" applyNumberFormat="1" applyFont="1" applyFill="1" applyBorder="1" applyAlignment="1">
      <alignment horizontal="right" wrapText="1"/>
    </xf>
    <xf numFmtId="165" fontId="6" fillId="0" borderId="4" xfId="1" applyNumberFormat="1" applyFont="1" applyFill="1" applyBorder="1" applyAlignment="1">
      <alignment horizontal="left" wrapText="1"/>
    </xf>
    <xf numFmtId="0" fontId="2" fillId="0" borderId="6" xfId="1" applyFont="1" applyBorder="1" applyAlignment="1">
      <alignment horizontal="center"/>
    </xf>
    <xf numFmtId="0" fontId="3" fillId="0" borderId="9" xfId="1" applyFont="1" applyFill="1" applyBorder="1" applyAlignment="1">
      <alignment horizontal="right" wrapText="1"/>
    </xf>
    <xf numFmtId="165" fontId="6" fillId="0" borderId="10" xfId="1" applyNumberFormat="1" applyFont="1" applyFill="1" applyBorder="1" applyAlignment="1">
      <alignment horizontal="left" wrapText="1"/>
    </xf>
    <xf numFmtId="0" fontId="2" fillId="0" borderId="12" xfId="1" applyFont="1" applyBorder="1" applyAlignment="1">
      <alignment horizontal="center"/>
    </xf>
    <xf numFmtId="0" fontId="3" fillId="0" borderId="14" xfId="1" applyFont="1" applyBorder="1" applyAlignment="1">
      <alignment vertical="center" wrapText="1"/>
    </xf>
    <xf numFmtId="0" fontId="3" fillId="0" borderId="25" xfId="1" applyFont="1" applyBorder="1" applyAlignment="1">
      <alignment vertical="center" wrapText="1"/>
    </xf>
    <xf numFmtId="165" fontId="3" fillId="0" borderId="20" xfId="1" applyNumberFormat="1" applyFont="1" applyFill="1" applyBorder="1" applyAlignment="1">
      <alignment horizontal="right" wrapText="1"/>
    </xf>
    <xf numFmtId="165" fontId="6" fillId="0" borderId="0" xfId="1" applyNumberFormat="1" applyFont="1" applyFill="1" applyBorder="1" applyAlignment="1">
      <alignment horizontal="left" wrapText="1"/>
    </xf>
    <xf numFmtId="0" fontId="3" fillId="0" borderId="20" xfId="1" applyFont="1" applyFill="1" applyBorder="1" applyAlignment="1">
      <alignment horizontal="right" wrapText="1"/>
    </xf>
    <xf numFmtId="0" fontId="3" fillId="2" borderId="14" xfId="0" applyNumberFormat="1" applyFont="1" applyFill="1" applyBorder="1" applyAlignment="1">
      <alignment vertical="center" wrapText="1"/>
    </xf>
    <xf numFmtId="165" fontId="6" fillId="2" borderId="4" xfId="1" applyNumberFormat="1" applyFont="1" applyFill="1" applyBorder="1" applyAlignment="1">
      <alignment horizontal="left" wrapText="1"/>
    </xf>
    <xf numFmtId="164" fontId="6" fillId="2" borderId="4" xfId="1" applyNumberFormat="1" applyFont="1" applyFill="1" applyBorder="1" applyAlignment="1">
      <alignment horizontal="left" wrapText="1"/>
    </xf>
    <xf numFmtId="0" fontId="3" fillId="2" borderId="25" xfId="0" applyNumberFormat="1" applyFont="1" applyFill="1" applyBorder="1" applyAlignment="1">
      <alignment vertical="center" wrapText="1"/>
    </xf>
    <xf numFmtId="165" fontId="6" fillId="2" borderId="10" xfId="1" applyNumberFormat="1" applyFont="1" applyFill="1" applyBorder="1" applyAlignment="1">
      <alignment horizontal="left" wrapText="1"/>
    </xf>
    <xf numFmtId="164" fontId="6" fillId="2" borderId="10" xfId="1" applyNumberFormat="1" applyFont="1" applyFill="1" applyBorder="1" applyAlignment="1">
      <alignment horizontal="left" wrapText="1"/>
    </xf>
    <xf numFmtId="0" fontId="3" fillId="2" borderId="13" xfId="1" applyFont="1" applyFill="1" applyBorder="1" applyAlignment="1">
      <alignment vertical="center" wrapText="1"/>
    </xf>
    <xf numFmtId="165" fontId="6" fillId="2" borderId="0" xfId="1" applyNumberFormat="1" applyFont="1" applyFill="1" applyBorder="1" applyAlignment="1">
      <alignment horizontal="left" wrapText="1"/>
    </xf>
    <xf numFmtId="164" fontId="6" fillId="2" borderId="40" xfId="1" applyNumberFormat="1" applyFont="1" applyFill="1" applyBorder="1" applyAlignment="1">
      <alignment horizontal="left" wrapText="1"/>
    </xf>
    <xf numFmtId="0" fontId="3" fillId="0" borderId="13" xfId="1" applyFont="1" applyBorder="1" applyAlignment="1">
      <alignment vertical="center" wrapText="1"/>
    </xf>
    <xf numFmtId="164" fontId="6" fillId="0" borderId="40" xfId="1" applyNumberFormat="1" applyFont="1" applyFill="1" applyBorder="1" applyAlignment="1">
      <alignment horizontal="left" wrapText="1"/>
    </xf>
    <xf numFmtId="0" fontId="2" fillId="2" borderId="0" xfId="1" applyFont="1" applyFill="1" applyBorder="1"/>
    <xf numFmtId="0" fontId="3" fillId="0" borderId="0" xfId="1" applyFont="1" applyBorder="1" applyAlignment="1">
      <alignment horizontal="left"/>
    </xf>
    <xf numFmtId="0" fontId="2" fillId="0" borderId="0" xfId="1" applyFont="1" applyBorder="1" applyAlignment="1">
      <alignment vertical="center"/>
    </xf>
    <xf numFmtId="166" fontId="6" fillId="0" borderId="0" xfId="1" applyNumberFormat="1" applyFont="1" applyBorder="1" applyAlignment="1">
      <alignment vertical="center"/>
    </xf>
    <xf numFmtId="49" fontId="7" fillId="0" borderId="0" xfId="0" applyNumberFormat="1" applyFont="1" applyAlignment="1">
      <alignment vertical="center"/>
    </xf>
    <xf numFmtId="49" fontId="2" fillId="0" borderId="0" xfId="1" applyNumberFormat="1" applyFont="1" applyAlignment="1">
      <alignment horizontal="center" vertical="center"/>
    </xf>
    <xf numFmtId="49" fontId="21" fillId="0" borderId="0" xfId="0" applyNumberFormat="1" applyFont="1" applyAlignment="1">
      <alignment vertical="center"/>
    </xf>
    <xf numFmtId="0" fontId="3" fillId="0" borderId="0" xfId="1" applyFont="1" applyBorder="1" applyAlignment="1">
      <alignment horizontal="left" vertical="center"/>
    </xf>
    <xf numFmtId="0" fontId="2" fillId="0" borderId="0" xfId="1" applyFont="1" applyBorder="1" applyAlignment="1">
      <alignment horizontal="center" vertical="center"/>
    </xf>
    <xf numFmtId="0" fontId="3" fillId="0" borderId="0" xfId="1" applyFont="1" applyFill="1" applyBorder="1" applyAlignment="1">
      <alignment horizontal="right"/>
    </xf>
    <xf numFmtId="0" fontId="2" fillId="0" borderId="0" xfId="1" applyFont="1" applyFill="1" applyBorder="1" applyAlignment="1">
      <alignment horizontal="right"/>
    </xf>
    <xf numFmtId="0" fontId="6" fillId="0" borderId="0" xfId="1" applyFont="1" applyFill="1" applyBorder="1" applyAlignment="1">
      <alignment horizontal="left"/>
    </xf>
    <xf numFmtId="0" fontId="6" fillId="0" borderId="0" xfId="1" applyFont="1" applyBorder="1" applyAlignment="1">
      <alignment horizontal="center" vertical="center"/>
    </xf>
    <xf numFmtId="0" fontId="2" fillId="0" borderId="0" xfId="1" applyBorder="1"/>
    <xf numFmtId="0" fontId="6" fillId="0" borderId="0" xfId="1" applyFont="1" applyFill="1" applyAlignment="1">
      <alignment horizontal="left"/>
    </xf>
    <xf numFmtId="0" fontId="6" fillId="0" borderId="0" xfId="1" applyFont="1" applyAlignment="1">
      <alignment horizontal="center" vertical="center"/>
    </xf>
    <xf numFmtId="0" fontId="2" fillId="0" borderId="6" xfId="1" applyFont="1" applyBorder="1" applyAlignment="1">
      <alignment horizontal="center"/>
    </xf>
    <xf numFmtId="0" fontId="2" fillId="0" borderId="12" xfId="1" applyFont="1" applyBorder="1" applyAlignment="1">
      <alignment horizontal="center"/>
    </xf>
    <xf numFmtId="0" fontId="4" fillId="0" borderId="0" xfId="0" applyFont="1" applyAlignment="1">
      <alignment horizontal="left"/>
    </xf>
    <xf numFmtId="164" fontId="3" fillId="4" borderId="20" xfId="1" applyNumberFormat="1" applyFont="1" applyFill="1" applyBorder="1" applyAlignment="1">
      <alignment horizontal="right" wrapText="1"/>
    </xf>
    <xf numFmtId="164" fontId="3" fillId="4" borderId="3" xfId="1" applyNumberFormat="1" applyFont="1" applyFill="1" applyBorder="1" applyAlignment="1">
      <alignment horizontal="right" wrapText="1"/>
    </xf>
    <xf numFmtId="0" fontId="4" fillId="0" borderId="0" xfId="0" applyFont="1" applyAlignment="1">
      <alignment horizontal="left"/>
    </xf>
    <xf numFmtId="0" fontId="2" fillId="0" borderId="6" xfId="1" applyFont="1" applyBorder="1" applyAlignment="1">
      <alignment horizontal="center"/>
    </xf>
    <xf numFmtId="0" fontId="2" fillId="0" borderId="12" xfId="1" applyFont="1" applyBorder="1" applyAlignment="1">
      <alignment horizontal="center"/>
    </xf>
    <xf numFmtId="164" fontId="10" fillId="4" borderId="3" xfId="1" applyNumberFormat="1" applyFont="1" applyFill="1" applyBorder="1" applyAlignment="1">
      <alignment horizontal="right" wrapText="1"/>
    </xf>
    <xf numFmtId="0" fontId="24" fillId="2" borderId="14" xfId="0" applyFont="1" applyFill="1" applyBorder="1" applyAlignment="1">
      <alignment horizontal="justify" wrapText="1"/>
    </xf>
    <xf numFmtId="164" fontId="10" fillId="0" borderId="3" xfId="1" applyNumberFormat="1" applyFont="1" applyFill="1" applyBorder="1" applyAlignment="1">
      <alignment horizontal="right" wrapText="1"/>
    </xf>
    <xf numFmtId="164" fontId="23" fillId="0" borderId="4" xfId="1" applyNumberFormat="1" applyFont="1" applyFill="1" applyBorder="1" applyAlignment="1">
      <alignment horizontal="left" wrapText="1"/>
    </xf>
    <xf numFmtId="164" fontId="25" fillId="0" borderId="4" xfId="1" applyNumberFormat="1" applyFont="1" applyFill="1" applyBorder="1" applyAlignment="1">
      <alignment horizontal="left" wrapText="1"/>
    </xf>
    <xf numFmtId="0" fontId="24" fillId="2" borderId="25" xfId="0" applyFont="1" applyFill="1" applyBorder="1" applyAlignment="1">
      <alignment horizontal="justify" vertical="center" wrapText="1"/>
    </xf>
    <xf numFmtId="0" fontId="10" fillId="2" borderId="13" xfId="2" applyFont="1" applyFill="1" applyBorder="1" applyAlignment="1">
      <alignment vertical="center" wrapText="1"/>
    </xf>
    <xf numFmtId="164" fontId="10" fillId="4" borderId="20" xfId="1" applyNumberFormat="1" applyFont="1" applyFill="1" applyBorder="1" applyAlignment="1">
      <alignment horizontal="right" wrapText="1"/>
    </xf>
    <xf numFmtId="164" fontId="23" fillId="0" borderId="0" xfId="1" applyNumberFormat="1" applyFont="1" applyFill="1" applyBorder="1" applyAlignment="1">
      <alignment horizontal="left" wrapText="1"/>
    </xf>
    <xf numFmtId="164" fontId="25" fillId="0" borderId="0" xfId="1" applyNumberFormat="1" applyFont="1" applyFill="1" applyBorder="1" applyAlignment="1">
      <alignment horizontal="left" wrapText="1"/>
    </xf>
    <xf numFmtId="0" fontId="8" fillId="2" borderId="14" xfId="0" applyFont="1" applyFill="1" applyBorder="1" applyAlignment="1">
      <alignment vertical="center" wrapText="1"/>
    </xf>
    <xf numFmtId="0" fontId="8" fillId="2" borderId="25" xfId="0" applyFont="1" applyFill="1" applyBorder="1" applyAlignment="1">
      <alignment vertical="center" wrapText="1"/>
    </xf>
    <xf numFmtId="0" fontId="8" fillId="2" borderId="13" xfId="0" applyFont="1" applyFill="1" applyBorder="1" applyAlignment="1">
      <alignment vertical="center" wrapText="1"/>
    </xf>
    <xf numFmtId="0" fontId="24" fillId="2" borderId="14" xfId="0" applyFont="1" applyFill="1" applyBorder="1" applyAlignment="1">
      <alignment vertical="center" wrapText="1"/>
    </xf>
    <xf numFmtId="0" fontId="24" fillId="2" borderId="25" xfId="0" applyFont="1" applyFill="1" applyBorder="1" applyAlignment="1">
      <alignment vertical="center" wrapText="1"/>
    </xf>
    <xf numFmtId="0" fontId="8" fillId="0" borderId="13" xfId="0" applyFont="1" applyBorder="1" applyAlignment="1">
      <alignment vertical="center" wrapText="1"/>
    </xf>
    <xf numFmtId="0" fontId="8" fillId="0" borderId="25" xfId="0" applyFont="1" applyBorder="1" applyAlignment="1">
      <alignment vertical="center" wrapText="1"/>
    </xf>
    <xf numFmtId="0" fontId="10" fillId="2" borderId="14" xfId="2" applyFont="1" applyFill="1" applyBorder="1" applyAlignment="1">
      <alignment vertical="center" wrapText="1"/>
    </xf>
    <xf numFmtId="0" fontId="10" fillId="2" borderId="25" xfId="2" applyFont="1" applyFill="1" applyBorder="1" applyAlignment="1">
      <alignment vertical="center" wrapText="1"/>
    </xf>
    <xf numFmtId="0" fontId="10" fillId="0" borderId="0" xfId="0" applyFont="1" applyAlignment="1">
      <alignment vertical="center" wrapText="1"/>
    </xf>
    <xf numFmtId="164" fontId="10" fillId="0" borderId="20" xfId="1" applyNumberFormat="1" applyFont="1" applyFill="1" applyBorder="1" applyAlignment="1">
      <alignment horizontal="right" wrapText="1"/>
    </xf>
    <xf numFmtId="0" fontId="10" fillId="0" borderId="20" xfId="1" applyFont="1" applyFill="1" applyBorder="1" applyAlignment="1">
      <alignment horizontal="right" vertical="center" wrapText="1"/>
    </xf>
    <xf numFmtId="164" fontId="23" fillId="0" borderId="34" xfId="1" applyNumberFormat="1" applyFont="1" applyFill="1" applyBorder="1" applyAlignment="1">
      <alignment horizontal="left" wrapText="1"/>
    </xf>
    <xf numFmtId="164" fontId="25" fillId="0" borderId="34" xfId="1" applyNumberFormat="1" applyFont="1" applyFill="1" applyBorder="1" applyAlignment="1">
      <alignment horizontal="left" wrapText="1"/>
    </xf>
    <xf numFmtId="165" fontId="10" fillId="0" borderId="3" xfId="1" applyNumberFormat="1" applyFont="1" applyFill="1" applyBorder="1" applyAlignment="1">
      <alignment horizontal="right" wrapText="1"/>
    </xf>
    <xf numFmtId="165" fontId="25" fillId="0" borderId="4" xfId="1" applyNumberFormat="1" applyFont="1" applyFill="1" applyBorder="1" applyAlignment="1">
      <alignment horizontal="left" wrapText="1"/>
    </xf>
    <xf numFmtId="0" fontId="10" fillId="0" borderId="14" xfId="1" applyFont="1" applyBorder="1" applyAlignment="1">
      <alignment vertical="center" wrapText="1"/>
    </xf>
    <xf numFmtId="0" fontId="10" fillId="0" borderId="25" xfId="1" applyFont="1" applyBorder="1" applyAlignment="1">
      <alignment vertical="center" wrapText="1"/>
    </xf>
    <xf numFmtId="165" fontId="10" fillId="0" borderId="20" xfId="1" applyNumberFormat="1" applyFont="1" applyFill="1" applyBorder="1" applyAlignment="1">
      <alignment horizontal="right" wrapText="1"/>
    </xf>
    <xf numFmtId="165" fontId="25" fillId="0" borderId="0" xfId="1" applyNumberFormat="1" applyFont="1" applyFill="1" applyBorder="1" applyAlignment="1">
      <alignment horizontal="left" wrapText="1"/>
    </xf>
    <xf numFmtId="165" fontId="25" fillId="2" borderId="4" xfId="1" applyNumberFormat="1" applyFont="1" applyFill="1" applyBorder="1" applyAlignment="1">
      <alignment horizontal="left" wrapText="1"/>
    </xf>
    <xf numFmtId="164" fontId="25" fillId="2" borderId="4" xfId="1" applyNumberFormat="1" applyFont="1" applyFill="1" applyBorder="1" applyAlignment="1">
      <alignment horizontal="left" wrapText="1"/>
    </xf>
    <xf numFmtId="165" fontId="25" fillId="2" borderId="0" xfId="1" applyNumberFormat="1" applyFont="1" applyFill="1" applyBorder="1" applyAlignment="1">
      <alignment horizontal="left" wrapText="1"/>
    </xf>
    <xf numFmtId="164" fontId="25" fillId="2" borderId="40" xfId="1" applyNumberFormat="1" applyFont="1" applyFill="1" applyBorder="1" applyAlignment="1">
      <alignment horizontal="left" wrapText="1"/>
    </xf>
    <xf numFmtId="0" fontId="10" fillId="0" borderId="0" xfId="1" applyFont="1" applyBorder="1" applyAlignment="1">
      <alignment horizontal="left"/>
    </xf>
    <xf numFmtId="0" fontId="19" fillId="0" borderId="0" xfId="1" applyFont="1" applyBorder="1" applyAlignment="1">
      <alignment vertical="center"/>
    </xf>
    <xf numFmtId="0" fontId="10" fillId="0" borderId="0" xfId="1" applyFont="1" applyBorder="1" applyAlignment="1">
      <alignment horizontal="left" vertical="center"/>
    </xf>
    <xf numFmtId="0" fontId="19" fillId="0" borderId="0" xfId="1" applyFont="1" applyBorder="1" applyAlignment="1">
      <alignment horizontal="center" vertical="center"/>
    </xf>
    <xf numFmtId="0" fontId="10" fillId="0" borderId="0" xfId="1" applyFont="1" applyFill="1" applyBorder="1" applyAlignment="1">
      <alignment horizontal="right"/>
    </xf>
    <xf numFmtId="0" fontId="19" fillId="0" borderId="0" xfId="1" applyFont="1" applyFill="1" applyBorder="1" applyAlignment="1">
      <alignment horizontal="right"/>
    </xf>
    <xf numFmtId="0" fontId="25" fillId="0" borderId="0" xfId="1" applyFont="1" applyFill="1" applyBorder="1" applyAlignment="1">
      <alignment horizontal="left"/>
    </xf>
    <xf numFmtId="0" fontId="25" fillId="0" borderId="33" xfId="1" applyFont="1" applyBorder="1" applyAlignment="1">
      <alignment horizontal="center" vertical="center" wrapText="1"/>
    </xf>
    <xf numFmtId="0" fontId="4" fillId="0" borderId="0" xfId="0" applyFont="1" applyAlignment="1">
      <alignment horizontal="left"/>
    </xf>
    <xf numFmtId="0" fontId="2" fillId="0" borderId="6" xfId="1" applyFont="1" applyBorder="1" applyAlignment="1">
      <alignment horizontal="center"/>
    </xf>
    <xf numFmtId="0" fontId="2" fillId="0" borderId="12" xfId="1" applyFont="1" applyBorder="1" applyAlignment="1">
      <alignment horizontal="center"/>
    </xf>
    <xf numFmtId="0" fontId="2" fillId="0" borderId="22" xfId="1" applyFont="1" applyBorder="1" applyAlignment="1">
      <alignment horizontal="center"/>
    </xf>
    <xf numFmtId="0" fontId="19" fillId="0" borderId="19" xfId="1" applyFont="1" applyBorder="1" applyAlignment="1">
      <alignment horizontal="center" vertical="center" wrapText="1"/>
    </xf>
    <xf numFmtId="0" fontId="10" fillId="0" borderId="20" xfId="1" applyFont="1" applyFill="1" applyBorder="1" applyAlignment="1">
      <alignment wrapText="1"/>
    </xf>
    <xf numFmtId="0" fontId="10" fillId="0" borderId="0" xfId="1" applyFont="1" applyFill="1" applyBorder="1" applyAlignment="1">
      <alignment wrapText="1"/>
    </xf>
    <xf numFmtId="0" fontId="6" fillId="2" borderId="20" xfId="1" applyFont="1" applyFill="1" applyBorder="1" applyAlignment="1">
      <alignment horizontal="center" vertical="center" wrapText="1"/>
    </xf>
    <xf numFmtId="0" fontId="25" fillId="0" borderId="19" xfId="1" applyFont="1" applyBorder="1" applyAlignment="1">
      <alignment horizontal="center" vertical="center" wrapText="1"/>
    </xf>
    <xf numFmtId="0" fontId="10" fillId="2" borderId="13" xfId="1" applyFont="1" applyFill="1" applyBorder="1" applyAlignment="1">
      <alignment vertical="center" wrapText="1"/>
    </xf>
    <xf numFmtId="165" fontId="10" fillId="5" borderId="3" xfId="1" applyNumberFormat="1" applyFont="1" applyFill="1" applyBorder="1" applyAlignment="1">
      <alignment horizontal="right" wrapText="1"/>
    </xf>
    <xf numFmtId="165" fontId="25" fillId="5" borderId="4" xfId="1" applyNumberFormat="1" applyFont="1" applyFill="1" applyBorder="1" applyAlignment="1">
      <alignment horizontal="left" wrapText="1"/>
    </xf>
    <xf numFmtId="164" fontId="25" fillId="5" borderId="4" xfId="1" applyNumberFormat="1" applyFont="1" applyFill="1" applyBorder="1" applyAlignment="1">
      <alignment horizontal="left" wrapText="1"/>
    </xf>
    <xf numFmtId="165" fontId="10" fillId="5" borderId="20" xfId="1" applyNumberFormat="1" applyFont="1" applyFill="1" applyBorder="1" applyAlignment="1">
      <alignment horizontal="right" wrapText="1"/>
    </xf>
    <xf numFmtId="165" fontId="25" fillId="5" borderId="0" xfId="1" applyNumberFormat="1" applyFont="1" applyFill="1" applyBorder="1" applyAlignment="1">
      <alignment horizontal="left" wrapText="1"/>
    </xf>
    <xf numFmtId="164" fontId="25" fillId="5" borderId="0" xfId="1" applyNumberFormat="1" applyFont="1" applyFill="1" applyBorder="1" applyAlignment="1">
      <alignment horizontal="left" wrapText="1"/>
    </xf>
    <xf numFmtId="0" fontId="12" fillId="2" borderId="1" xfId="1" applyFont="1" applyFill="1" applyBorder="1" applyAlignment="1">
      <alignment horizontal="center" vertical="center"/>
    </xf>
    <xf numFmtId="0" fontId="12" fillId="2" borderId="18" xfId="1" applyFont="1" applyFill="1" applyBorder="1" applyAlignment="1">
      <alignment horizontal="center" vertical="center"/>
    </xf>
    <xf numFmtId="0" fontId="2" fillId="0" borderId="23" xfId="1" applyFont="1" applyBorder="1" applyAlignment="1">
      <alignment horizontal="center" vertical="center" wrapText="1"/>
    </xf>
    <xf numFmtId="0" fontId="2" fillId="0" borderId="26" xfId="1" applyFont="1" applyBorder="1" applyAlignment="1">
      <alignment horizontal="center" vertical="center" wrapText="1"/>
    </xf>
    <xf numFmtId="0" fontId="6" fillId="2" borderId="36" xfId="1" applyFont="1" applyFill="1" applyBorder="1" applyAlignment="1">
      <alignment horizontal="center" vertical="center" wrapText="1"/>
    </xf>
    <xf numFmtId="0" fontId="6" fillId="2" borderId="37" xfId="1" applyFont="1" applyFill="1" applyBorder="1" applyAlignment="1">
      <alignment horizontal="center" vertical="center" wrapText="1"/>
    </xf>
    <xf numFmtId="0" fontId="6" fillId="0" borderId="23" xfId="1" applyFont="1" applyBorder="1" applyAlignment="1">
      <alignment horizontal="center" vertical="center" wrapText="1"/>
    </xf>
    <xf numFmtId="0" fontId="6" fillId="0" borderId="26" xfId="1" applyFont="1" applyBorder="1" applyAlignment="1">
      <alignment horizontal="center" vertical="center" wrapText="1"/>
    </xf>
    <xf numFmtId="0" fontId="2" fillId="0" borderId="6" xfId="1" applyFont="1" applyBorder="1" applyAlignment="1">
      <alignment horizontal="center"/>
    </xf>
    <xf numFmtId="0" fontId="2" fillId="0" borderId="12" xfId="1" applyFont="1" applyBorder="1" applyAlignment="1">
      <alignment horizontal="center"/>
    </xf>
    <xf numFmtId="0" fontId="3" fillId="0" borderId="4" xfId="1" applyFont="1" applyBorder="1" applyAlignment="1">
      <alignment horizontal="right" vertical="center"/>
    </xf>
    <xf numFmtId="0" fontId="2" fillId="2" borderId="23" xfId="1" applyFont="1" applyFill="1" applyBorder="1" applyAlignment="1">
      <alignment horizontal="center" vertical="center" wrapText="1"/>
    </xf>
    <xf numFmtId="0" fontId="2" fillId="2" borderId="26" xfId="1" applyFont="1" applyFill="1" applyBorder="1" applyAlignment="1">
      <alignment horizontal="center" vertical="center" wrapText="1"/>
    </xf>
    <xf numFmtId="0" fontId="2" fillId="0" borderId="17" xfId="1" applyFont="1" applyBorder="1" applyAlignment="1">
      <alignment horizontal="center" vertical="center" wrapText="1"/>
    </xf>
    <xf numFmtId="0" fontId="2" fillId="0" borderId="21" xfId="1" applyFont="1" applyBorder="1" applyAlignment="1">
      <alignment horizontal="center" vertical="center" wrapText="1"/>
    </xf>
    <xf numFmtId="0" fontId="6" fillId="2" borderId="38" xfId="1" applyFont="1" applyFill="1" applyBorder="1" applyAlignment="1">
      <alignment horizontal="center" vertical="center" wrapText="1"/>
    </xf>
    <xf numFmtId="0" fontId="6" fillId="2" borderId="39" xfId="1" applyFont="1" applyFill="1" applyBorder="1" applyAlignment="1">
      <alignment horizontal="center" vertical="center" wrapText="1"/>
    </xf>
    <xf numFmtId="0" fontId="6" fillId="0" borderId="17" xfId="1" applyFont="1" applyBorder="1" applyAlignment="1">
      <alignment horizontal="center" vertical="center" wrapText="1"/>
    </xf>
    <xf numFmtId="0" fontId="6" fillId="0" borderId="21" xfId="1" applyFont="1" applyBorder="1" applyAlignment="1">
      <alignment horizontal="center" vertical="center" wrapText="1"/>
    </xf>
    <xf numFmtId="0" fontId="2" fillId="0" borderId="22" xfId="1" applyFont="1" applyBorder="1" applyAlignment="1">
      <alignment horizontal="center"/>
    </xf>
    <xf numFmtId="0" fontId="3" fillId="0" borderId="13" xfId="1" applyFont="1" applyBorder="1" applyAlignment="1">
      <alignment horizontal="left" vertical="center" wrapText="1"/>
    </xf>
    <xf numFmtId="0" fontId="2" fillId="0" borderId="5" xfId="1" applyFont="1" applyBorder="1" applyAlignment="1">
      <alignment horizontal="center" vertical="center" wrapText="1"/>
    </xf>
    <xf numFmtId="0" fontId="2" fillId="0" borderId="11" xfId="1" applyFont="1" applyBorder="1" applyAlignment="1">
      <alignment horizontal="center" vertical="center" wrapText="1"/>
    </xf>
    <xf numFmtId="0" fontId="6" fillId="0" borderId="5" xfId="1" applyFont="1" applyBorder="1" applyAlignment="1">
      <alignment horizontal="center" vertical="center" wrapText="1"/>
    </xf>
    <xf numFmtId="0" fontId="6" fillId="0" borderId="11" xfId="1" applyFont="1" applyBorder="1" applyAlignment="1">
      <alignment horizontal="center" vertical="center" wrapText="1"/>
    </xf>
    <xf numFmtId="0" fontId="6" fillId="0" borderId="19" xfId="1" applyFont="1" applyBorder="1" applyAlignment="1">
      <alignment horizontal="center" vertical="center" wrapText="1"/>
    </xf>
    <xf numFmtId="0" fontId="15" fillId="0" borderId="14" xfId="0" applyFont="1" applyBorder="1" applyAlignment="1">
      <alignment horizontal="left" vertical="center" wrapText="1"/>
    </xf>
    <xf numFmtId="0" fontId="15" fillId="0" borderId="25" xfId="0" applyFont="1" applyBorder="1" applyAlignment="1">
      <alignment horizontal="left" vertical="center" wrapText="1"/>
    </xf>
    <xf numFmtId="0" fontId="15" fillId="2" borderId="13" xfId="0" applyFont="1" applyFill="1" applyBorder="1" applyAlignment="1">
      <alignment horizontal="left" vertical="center" wrapText="1"/>
    </xf>
    <xf numFmtId="0" fontId="16" fillId="0" borderId="14" xfId="0" applyFont="1" applyBorder="1" applyAlignment="1">
      <alignment horizontal="left" wrapText="1"/>
    </xf>
    <xf numFmtId="0" fontId="16" fillId="0" borderId="25" xfId="0" applyFont="1" applyBorder="1" applyAlignment="1">
      <alignment horizontal="left" wrapText="1"/>
    </xf>
    <xf numFmtId="0" fontId="12" fillId="0" borderId="28" xfId="1" applyFont="1" applyBorder="1" applyAlignment="1">
      <alignment vertical="top" wrapText="1"/>
    </xf>
    <xf numFmtId="0" fontId="12" fillId="0" borderId="29" xfId="1" applyFont="1" applyBorder="1" applyAlignment="1">
      <alignment vertical="top" wrapText="1"/>
    </xf>
    <xf numFmtId="0" fontId="16" fillId="0" borderId="30" xfId="0" applyFont="1" applyBorder="1" applyAlignment="1">
      <alignment horizontal="left" wrapText="1"/>
    </xf>
    <xf numFmtId="0" fontId="17" fillId="0" borderId="30" xfId="0" applyFont="1" applyBorder="1"/>
    <xf numFmtId="0" fontId="2" fillId="0" borderId="19" xfId="1" applyFont="1" applyBorder="1" applyAlignment="1">
      <alignment horizontal="center" vertical="center" wrapText="1"/>
    </xf>
    <xf numFmtId="0" fontId="1" fillId="0" borderId="19" xfId="0" applyFont="1" applyBorder="1"/>
    <xf numFmtId="0" fontId="3" fillId="0" borderId="14" xfId="1" applyFont="1" applyBorder="1" applyAlignment="1">
      <alignment horizontal="left" vertical="center" wrapText="1"/>
    </xf>
    <xf numFmtId="164" fontId="14" fillId="0" borderId="4" xfId="1" applyNumberFormat="1" applyFont="1" applyFill="1" applyBorder="1" applyAlignment="1">
      <alignment horizontal="center" wrapText="1"/>
    </xf>
    <xf numFmtId="164" fontId="12" fillId="0" borderId="0" xfId="1" applyNumberFormat="1" applyFont="1" applyFill="1" applyBorder="1" applyAlignment="1">
      <alignment horizontal="center" wrapText="1"/>
    </xf>
    <xf numFmtId="0" fontId="10" fillId="0" borderId="0" xfId="1" applyFont="1" applyAlignment="1">
      <alignment horizontal="center"/>
    </xf>
    <xf numFmtId="0" fontId="12" fillId="2" borderId="1"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13" fillId="0" borderId="2" xfId="1" applyFont="1" applyBorder="1" applyAlignment="1">
      <alignment horizontal="center" vertical="center" wrapText="1"/>
    </xf>
    <xf numFmtId="0" fontId="13" fillId="0" borderId="8" xfId="1" applyFont="1" applyBorder="1" applyAlignment="1">
      <alignment horizontal="center" vertical="center" wrapText="1"/>
    </xf>
    <xf numFmtId="0" fontId="2" fillId="0" borderId="3" xfId="1" applyFont="1" applyBorder="1" applyAlignment="1">
      <alignment horizontal="center" wrapText="1"/>
    </xf>
    <xf numFmtId="0" fontId="2" fillId="0" borderId="9" xfId="1" applyFont="1" applyBorder="1" applyAlignment="1">
      <alignment horizontal="center" wrapText="1"/>
    </xf>
    <xf numFmtId="0" fontId="13" fillId="0" borderId="3" xfId="1" applyFont="1" applyFill="1" applyBorder="1" applyAlignment="1">
      <alignment horizontal="center" vertical="center" wrapText="1"/>
    </xf>
    <xf numFmtId="0" fontId="13" fillId="0" borderId="4" xfId="1" applyFont="1" applyFill="1" applyBorder="1" applyAlignment="1">
      <alignment horizontal="center" vertical="center" wrapText="1"/>
    </xf>
    <xf numFmtId="0" fontId="13" fillId="0" borderId="9" xfId="1" applyFont="1" applyFill="1" applyBorder="1" applyAlignment="1">
      <alignment horizontal="center" vertical="center" wrapText="1"/>
    </xf>
    <xf numFmtId="0" fontId="13" fillId="0" borderId="10" xfId="1" applyFont="1" applyFill="1" applyBorder="1" applyAlignment="1">
      <alignment horizontal="center" vertical="center" wrapText="1"/>
    </xf>
    <xf numFmtId="0" fontId="6" fillId="0" borderId="3" xfId="1" applyFont="1" applyBorder="1" applyAlignment="1">
      <alignment horizontal="center" wrapText="1"/>
    </xf>
    <xf numFmtId="0" fontId="6" fillId="0" borderId="9" xfId="1" applyFont="1" applyBorder="1" applyAlignment="1">
      <alignment horizontal="center" wrapText="1"/>
    </xf>
    <xf numFmtId="0" fontId="4" fillId="0" borderId="0" xfId="0" applyFont="1" applyAlignment="1">
      <alignment horizontal="left"/>
    </xf>
    <xf numFmtId="0" fontId="7" fillId="0" borderId="0" xfId="0" applyFont="1" applyAlignment="1">
      <alignment horizontal="left"/>
    </xf>
    <xf numFmtId="0" fontId="8" fillId="0" borderId="0" xfId="0" applyFont="1" applyAlignment="1">
      <alignment horizontal="center"/>
    </xf>
    <xf numFmtId="0" fontId="9" fillId="0" borderId="0" xfId="0" applyFont="1" applyAlignment="1">
      <alignment horizontal="center"/>
    </xf>
    <xf numFmtId="0" fontId="19" fillId="0" borderId="23" xfId="1" applyFont="1" applyBorder="1" applyAlignment="1">
      <alignment horizontal="center" vertical="center" wrapText="1"/>
    </xf>
    <xf numFmtId="0" fontId="19" fillId="0" borderId="26" xfId="1" applyFont="1" applyBorder="1" applyAlignment="1">
      <alignment horizontal="center" vertical="center" wrapText="1"/>
    </xf>
    <xf numFmtId="0" fontId="25" fillId="0" borderId="23" xfId="1" applyFont="1" applyBorder="1" applyAlignment="1">
      <alignment horizontal="center" vertical="center" wrapText="1"/>
    </xf>
    <xf numFmtId="0" fontId="25" fillId="0" borderId="26" xfId="1" applyFont="1" applyBorder="1" applyAlignment="1">
      <alignment horizontal="center" vertical="center" wrapText="1"/>
    </xf>
    <xf numFmtId="0" fontId="19" fillId="0" borderId="17" xfId="1" applyFont="1" applyBorder="1" applyAlignment="1">
      <alignment horizontal="center" vertical="center" wrapText="1"/>
    </xf>
    <xf numFmtId="0" fontId="19" fillId="0" borderId="21" xfId="1" applyFont="1" applyBorder="1" applyAlignment="1">
      <alignment horizontal="center" vertical="center" wrapText="1"/>
    </xf>
    <xf numFmtId="0" fontId="25" fillId="0" borderId="17" xfId="1" applyFont="1" applyBorder="1" applyAlignment="1">
      <alignment horizontal="center" vertical="center" wrapText="1"/>
    </xf>
    <xf numFmtId="0" fontId="25" fillId="0" borderId="21" xfId="1" applyFont="1" applyBorder="1" applyAlignment="1">
      <alignment horizontal="center" vertical="center" wrapText="1"/>
    </xf>
    <xf numFmtId="0" fontId="10" fillId="0" borderId="14" xfId="1" applyFont="1" applyBorder="1" applyAlignment="1">
      <alignment horizontal="left" vertical="center" wrapText="1"/>
    </xf>
    <xf numFmtId="0" fontId="10" fillId="0" borderId="13" xfId="1" applyFont="1" applyBorder="1" applyAlignment="1">
      <alignment horizontal="left" vertical="center" wrapText="1"/>
    </xf>
    <xf numFmtId="0" fontId="19" fillId="0" borderId="5" xfId="1" applyFont="1" applyBorder="1" applyAlignment="1">
      <alignment horizontal="center" vertical="center" wrapText="1"/>
    </xf>
    <xf numFmtId="0" fontId="19" fillId="0" borderId="19" xfId="1" applyFont="1" applyBorder="1" applyAlignment="1">
      <alignment horizontal="center" vertical="center" wrapText="1"/>
    </xf>
    <xf numFmtId="164" fontId="23" fillId="0" borderId="4" xfId="1" applyNumberFormat="1" applyFont="1" applyFill="1" applyBorder="1" applyAlignment="1">
      <alignment horizontal="center" wrapText="1"/>
    </xf>
    <xf numFmtId="0" fontId="10" fillId="0" borderId="9" xfId="1" applyFont="1" applyFill="1" applyBorder="1" applyAlignment="1">
      <alignment horizontal="left" vertical="center" wrapText="1"/>
    </xf>
    <xf numFmtId="0" fontId="10" fillId="0" borderId="10" xfId="1" applyFont="1" applyFill="1" applyBorder="1" applyAlignment="1">
      <alignment horizontal="left" vertical="center" wrapText="1"/>
    </xf>
    <xf numFmtId="0" fontId="10" fillId="0" borderId="41" xfId="1" applyFont="1" applyFill="1" applyBorder="1" applyAlignment="1">
      <alignment horizontal="left" vertical="center" wrapText="1"/>
    </xf>
    <xf numFmtId="0" fontId="8" fillId="0" borderId="30" xfId="0" applyFont="1" applyBorder="1" applyAlignment="1">
      <alignment horizontal="left" wrapText="1"/>
    </xf>
    <xf numFmtId="0" fontId="26" fillId="0" borderId="30" xfId="0" applyFont="1" applyBorder="1"/>
    <xf numFmtId="0" fontId="22" fillId="0" borderId="19" xfId="0" applyFont="1" applyBorder="1"/>
    <xf numFmtId="0" fontId="8" fillId="0" borderId="14" xfId="0" applyFont="1" applyBorder="1" applyAlignment="1">
      <alignment horizontal="left" wrapText="1"/>
    </xf>
    <xf numFmtId="0" fontId="8" fillId="0" borderId="25" xfId="0" applyFont="1" applyBorder="1" applyAlignment="1">
      <alignment horizontal="left" wrapText="1"/>
    </xf>
    <xf numFmtId="0" fontId="10" fillId="0" borderId="9" xfId="1" applyFont="1" applyFill="1" applyBorder="1" applyAlignment="1">
      <alignment horizontal="center" vertical="center" wrapText="1"/>
    </xf>
    <xf numFmtId="0" fontId="10" fillId="0" borderId="10" xfId="1" applyFont="1" applyFill="1" applyBorder="1" applyAlignment="1">
      <alignment horizontal="center" vertical="center" wrapText="1"/>
    </xf>
    <xf numFmtId="0" fontId="10" fillId="0" borderId="41" xfId="1" applyFont="1" applyFill="1" applyBorder="1" applyAlignment="1">
      <alignment horizontal="center" vertical="center" wrapText="1"/>
    </xf>
    <xf numFmtId="0" fontId="24" fillId="2" borderId="13" xfId="0" applyFont="1" applyFill="1" applyBorder="1" applyAlignment="1">
      <alignment horizontal="left" vertical="center" wrapText="1"/>
    </xf>
    <xf numFmtId="0" fontId="24" fillId="0" borderId="14" xfId="0" applyFont="1" applyBorder="1" applyAlignment="1">
      <alignment horizontal="left" vertical="center" wrapText="1"/>
    </xf>
    <xf numFmtId="0" fontId="24" fillId="0" borderId="25" xfId="0" applyFont="1" applyBorder="1" applyAlignment="1">
      <alignment horizontal="left" vertical="center" wrapText="1"/>
    </xf>
    <xf numFmtId="0" fontId="10" fillId="0" borderId="2" xfId="1" applyFont="1" applyBorder="1" applyAlignment="1">
      <alignment horizontal="left" vertical="center" wrapText="1"/>
    </xf>
    <xf numFmtId="0" fontId="10" fillId="0" borderId="8" xfId="1" applyFont="1" applyBorder="1" applyAlignment="1">
      <alignment horizontal="left" vertical="center" wrapText="1"/>
    </xf>
    <xf numFmtId="0" fontId="19" fillId="0" borderId="11" xfId="1" applyFont="1" applyBorder="1" applyAlignment="1">
      <alignment horizontal="center" vertical="center" wrapText="1"/>
    </xf>
    <xf numFmtId="0" fontId="10" fillId="0" borderId="9" xfId="1" applyFont="1" applyFill="1" applyBorder="1" applyAlignment="1">
      <alignment wrapText="1"/>
    </xf>
    <xf numFmtId="0" fontId="10" fillId="0" borderId="10" xfId="1" applyFont="1" applyFill="1" applyBorder="1" applyAlignment="1">
      <alignment wrapText="1"/>
    </xf>
    <xf numFmtId="0" fontId="10" fillId="0" borderId="41" xfId="1" applyFont="1" applyFill="1" applyBorder="1" applyAlignment="1">
      <alignment wrapText="1"/>
    </xf>
    <xf numFmtId="0" fontId="10" fillId="0" borderId="9" xfId="1" applyFont="1" applyFill="1" applyBorder="1" applyAlignment="1">
      <alignment horizontal="left" wrapText="1"/>
    </xf>
    <xf numFmtId="0" fontId="10" fillId="0" borderId="10" xfId="1" applyFont="1" applyFill="1" applyBorder="1" applyAlignment="1">
      <alignment horizontal="left" wrapText="1"/>
    </xf>
    <xf numFmtId="0" fontId="10" fillId="0" borderId="41" xfId="1" applyFont="1" applyFill="1" applyBorder="1" applyAlignment="1">
      <alignment horizontal="left" wrapText="1"/>
    </xf>
    <xf numFmtId="0" fontId="10" fillId="0" borderId="9" xfId="1" applyFont="1" applyFill="1" applyBorder="1" applyAlignment="1">
      <alignment horizontal="center" wrapText="1"/>
    </xf>
    <xf numFmtId="0" fontId="10" fillId="0" borderId="10" xfId="1" applyFont="1" applyFill="1" applyBorder="1" applyAlignment="1">
      <alignment horizontal="center" wrapText="1"/>
    </xf>
    <xf numFmtId="0" fontId="10" fillId="0" borderId="41" xfId="1" applyFont="1" applyFill="1" applyBorder="1" applyAlignment="1">
      <alignment horizontal="center" wrapText="1"/>
    </xf>
    <xf numFmtId="0" fontId="8" fillId="0" borderId="2" xfId="0" applyFont="1" applyBorder="1" applyAlignment="1">
      <alignment horizontal="left" vertical="center" wrapText="1"/>
    </xf>
    <xf numFmtId="0" fontId="8" fillId="0" borderId="8" xfId="0" applyFont="1" applyBorder="1" applyAlignment="1">
      <alignment horizontal="left" vertical="center" wrapText="1"/>
    </xf>
    <xf numFmtId="0" fontId="19" fillId="2" borderId="23" xfId="1" applyFont="1" applyFill="1" applyBorder="1" applyAlignment="1">
      <alignment horizontal="center" vertical="center" wrapText="1"/>
    </xf>
    <xf numFmtId="0" fontId="19" fillId="2" borderId="26" xfId="1" applyFont="1" applyFill="1" applyBorder="1" applyAlignment="1">
      <alignment horizontal="center" vertical="center" wrapText="1"/>
    </xf>
    <xf numFmtId="0" fontId="27" fillId="0" borderId="2" xfId="0" applyFont="1" applyBorder="1" applyAlignment="1">
      <alignment vertical="center"/>
    </xf>
    <xf numFmtId="0" fontId="27" fillId="0" borderId="8" xfId="0" applyFont="1" applyBorder="1" applyAlignment="1">
      <alignment vertical="center"/>
    </xf>
    <xf numFmtId="0" fontId="10" fillId="2" borderId="2" xfId="1" applyFont="1" applyFill="1" applyBorder="1" applyAlignment="1">
      <alignment vertical="center" wrapText="1"/>
    </xf>
    <xf numFmtId="0" fontId="10" fillId="2" borderId="8" xfId="1" applyFont="1" applyFill="1" applyBorder="1" applyAlignment="1">
      <alignment vertical="center" wrapText="1"/>
    </xf>
    <xf numFmtId="0" fontId="27" fillId="5" borderId="2" xfId="0" applyFont="1" applyFill="1" applyBorder="1" applyAlignment="1">
      <alignment vertical="center"/>
    </xf>
    <xf numFmtId="0" fontId="27" fillId="5" borderId="8" xfId="0" applyFont="1" applyFill="1" applyBorder="1" applyAlignment="1">
      <alignment vertical="center"/>
    </xf>
    <xf numFmtId="0" fontId="19" fillId="5" borderId="23" xfId="1" applyFont="1" applyFill="1" applyBorder="1" applyAlignment="1">
      <alignment horizontal="center" vertical="center" wrapText="1"/>
    </xf>
    <xf numFmtId="0" fontId="19" fillId="5" borderId="26" xfId="1" applyFont="1" applyFill="1" applyBorder="1" applyAlignment="1">
      <alignment horizontal="center" vertical="center" wrapText="1"/>
    </xf>
    <xf numFmtId="0" fontId="10" fillId="5" borderId="9" xfId="1" applyFont="1" applyFill="1" applyBorder="1" applyAlignment="1">
      <alignment wrapText="1"/>
    </xf>
    <xf numFmtId="0" fontId="10" fillId="5" borderId="10" xfId="1" applyFont="1" applyFill="1" applyBorder="1" applyAlignment="1">
      <alignment wrapText="1"/>
    </xf>
    <xf numFmtId="0" fontId="10" fillId="5" borderId="41" xfId="1" applyFont="1" applyFill="1" applyBorder="1" applyAlignment="1">
      <alignment wrapText="1"/>
    </xf>
    <xf numFmtId="0" fontId="10" fillId="5" borderId="2" xfId="1" applyFont="1" applyFill="1" applyBorder="1" applyAlignment="1">
      <alignment horizontal="left" vertical="center" wrapText="1"/>
    </xf>
    <xf numFmtId="0" fontId="10" fillId="5" borderId="8" xfId="1" applyFont="1" applyFill="1" applyBorder="1" applyAlignment="1">
      <alignment horizontal="left" vertical="center" wrapText="1"/>
    </xf>
    <xf numFmtId="0" fontId="19" fillId="5" borderId="17" xfId="1" applyFont="1" applyFill="1" applyBorder="1" applyAlignment="1">
      <alignment horizontal="center" vertical="center" wrapText="1"/>
    </xf>
    <xf numFmtId="0" fontId="19" fillId="5" borderId="21" xfId="1" applyFont="1" applyFill="1" applyBorder="1" applyAlignment="1">
      <alignment horizontal="center" vertical="center" wrapText="1"/>
    </xf>
  </cellXfs>
  <cellStyles count="4">
    <cellStyle name="Обычный" xfId="0" builtinId="0"/>
    <cellStyle name="Обычный 2" xfId="1"/>
    <cellStyle name="Обычный 2 2" xfId="3"/>
    <cellStyle name="Обычный 2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umpropua.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umpropua"/>
    </sheetNames>
    <definedNames>
      <definedName name="Сумапрописом"/>
    </definedNames>
    <sheetDataSet>
      <sheetData sheetId="0"/>
      <sheetData sheetId="1"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P56"/>
  <sheetViews>
    <sheetView view="pageBreakPreview" topLeftCell="A7" zoomScale="75" zoomScaleNormal="100" zoomScaleSheetLayoutView="75" workbookViewId="0">
      <selection activeCell="B5" sqref="B5:J6"/>
    </sheetView>
  </sheetViews>
  <sheetFormatPr defaultRowHeight="15.75" x14ac:dyDescent="0.25"/>
  <cols>
    <col min="1" max="1" width="9.140625" style="8"/>
    <col min="2" max="2" width="4.28515625" style="1" customWidth="1"/>
    <col min="3" max="3" width="128" style="2" customWidth="1"/>
    <col min="4" max="4" width="6.28515625" style="3" customWidth="1"/>
    <col min="5" max="5" width="44" style="4" customWidth="1"/>
    <col min="6" max="6" width="6.28515625" style="5" customWidth="1"/>
    <col min="7" max="7" width="14.7109375" style="120" customWidth="1"/>
    <col min="8" max="8" width="10.140625" style="121" customWidth="1"/>
    <col min="9" max="9" width="10.42578125" style="121" customWidth="1"/>
    <col min="10" max="10" width="9.5703125" style="8" customWidth="1"/>
    <col min="11" max="11" width="10.85546875" style="6" customWidth="1"/>
    <col min="12" max="12" width="8.5703125" style="7" customWidth="1"/>
    <col min="13" max="13" width="9.140625" style="7"/>
    <col min="14" max="14" width="9.140625" style="8"/>
    <col min="15" max="15" width="10" style="8" bestFit="1" customWidth="1"/>
    <col min="16" max="16384" width="9.140625" style="8"/>
  </cols>
  <sheetData>
    <row r="1" spans="2:13" ht="18" customHeight="1" x14ac:dyDescent="0.25">
      <c r="G1" s="241" t="s">
        <v>0</v>
      </c>
      <c r="H1" s="241"/>
      <c r="I1" s="241"/>
      <c r="J1" s="241"/>
    </row>
    <row r="2" spans="2:13" ht="15.75" customHeight="1" x14ac:dyDescent="0.25">
      <c r="G2" s="241" t="s">
        <v>1</v>
      </c>
      <c r="H2" s="241"/>
      <c r="I2" s="241"/>
      <c r="J2" s="241"/>
    </row>
    <row r="3" spans="2:13" ht="14.25" customHeight="1" x14ac:dyDescent="0.25">
      <c r="G3" s="9" t="s">
        <v>2</v>
      </c>
      <c r="H3" s="9"/>
      <c r="I3" s="9"/>
      <c r="J3" s="10"/>
    </row>
    <row r="4" spans="2:13" ht="15.75" customHeight="1" x14ac:dyDescent="0.25">
      <c r="G4" s="242" t="s">
        <v>3</v>
      </c>
      <c r="H4" s="242"/>
      <c r="I4" s="242"/>
      <c r="J4" s="242"/>
    </row>
    <row r="5" spans="2:13" x14ac:dyDescent="0.25">
      <c r="B5" s="243" t="s">
        <v>4</v>
      </c>
      <c r="C5" s="243"/>
      <c r="D5" s="243"/>
      <c r="E5" s="243"/>
      <c r="F5" s="243"/>
      <c r="G5" s="243"/>
      <c r="H5" s="243"/>
      <c r="I5" s="243"/>
      <c r="J5" s="243"/>
    </row>
    <row r="6" spans="2:13" ht="15" customHeight="1" x14ac:dyDescent="0.25">
      <c r="B6" s="243" t="s">
        <v>5</v>
      </c>
      <c r="C6" s="243"/>
      <c r="D6" s="243"/>
      <c r="E6" s="243"/>
      <c r="F6" s="243"/>
      <c r="G6" s="243"/>
      <c r="H6" s="243"/>
      <c r="I6" s="243"/>
      <c r="J6" s="243"/>
    </row>
    <row r="7" spans="2:13" ht="15.75" customHeight="1" x14ac:dyDescent="0.3">
      <c r="B7" s="11"/>
      <c r="C7" s="244" t="s">
        <v>6</v>
      </c>
      <c r="D7" s="244"/>
      <c r="E7" s="244"/>
      <c r="F7" s="244"/>
      <c r="G7" s="244"/>
      <c r="H7" s="244"/>
      <c r="I7" s="244"/>
      <c r="J7" s="244"/>
    </row>
    <row r="8" spans="2:13" ht="18" customHeight="1" thickBot="1" x14ac:dyDescent="0.3">
      <c r="B8" s="228" t="s">
        <v>7</v>
      </c>
      <c r="C8" s="228"/>
      <c r="D8" s="228"/>
      <c r="E8" s="228"/>
      <c r="F8" s="228"/>
      <c r="G8" s="228"/>
      <c r="H8" s="228"/>
      <c r="I8" s="228"/>
      <c r="J8" s="228"/>
      <c r="K8" s="12"/>
    </row>
    <row r="9" spans="2:13" ht="13.5" customHeight="1" x14ac:dyDescent="0.25">
      <c r="B9" s="229" t="s">
        <v>8</v>
      </c>
      <c r="C9" s="231" t="s">
        <v>9</v>
      </c>
      <c r="D9" s="233" t="s">
        <v>10</v>
      </c>
      <c r="E9" s="235" t="s">
        <v>11</v>
      </c>
      <c r="F9" s="236"/>
      <c r="G9" s="236"/>
      <c r="H9" s="211" t="s">
        <v>12</v>
      </c>
      <c r="I9" s="239" t="s">
        <v>13</v>
      </c>
      <c r="J9" s="13"/>
      <c r="K9" s="14"/>
    </row>
    <row r="10" spans="2:13" ht="49.5" customHeight="1" thickBot="1" x14ac:dyDescent="0.3">
      <c r="B10" s="230"/>
      <c r="C10" s="232"/>
      <c r="D10" s="234"/>
      <c r="E10" s="237"/>
      <c r="F10" s="238"/>
      <c r="G10" s="238"/>
      <c r="H10" s="212"/>
      <c r="I10" s="240"/>
      <c r="J10" s="15" t="s">
        <v>14</v>
      </c>
      <c r="K10" s="14"/>
    </row>
    <row r="11" spans="2:13" s="26" customFormat="1" ht="15" customHeight="1" thickBot="1" x14ac:dyDescent="0.3">
      <c r="B11" s="16"/>
      <c r="C11" s="17">
        <v>1</v>
      </c>
      <c r="D11" s="18">
        <v>2</v>
      </c>
      <c r="E11" s="19">
        <v>3</v>
      </c>
      <c r="F11" s="20"/>
      <c r="G11" s="20"/>
      <c r="H11" s="21">
        <v>4</v>
      </c>
      <c r="I11" s="22">
        <v>5</v>
      </c>
      <c r="J11" s="23">
        <v>6</v>
      </c>
      <c r="K11" s="24"/>
      <c r="L11" s="25"/>
      <c r="M11" s="25"/>
    </row>
    <row r="12" spans="2:13" ht="19.5" customHeight="1" x14ac:dyDescent="0.25">
      <c r="B12" s="188">
        <v>1</v>
      </c>
      <c r="C12" s="225" t="s">
        <v>15</v>
      </c>
      <c r="D12" s="209">
        <v>2230</v>
      </c>
      <c r="E12" s="126">
        <v>8101190.5300000003</v>
      </c>
      <c r="F12" s="226"/>
      <c r="G12" s="226"/>
      <c r="H12" s="211" t="s">
        <v>16</v>
      </c>
      <c r="I12" s="205" t="s">
        <v>17</v>
      </c>
      <c r="J12" s="28"/>
      <c r="K12" s="29"/>
    </row>
    <row r="13" spans="2:13" ht="28.5" customHeight="1" thickBot="1" x14ac:dyDescent="0.3">
      <c r="B13" s="189"/>
      <c r="C13" s="208"/>
      <c r="D13" s="223"/>
      <c r="E13" s="30" t="str">
        <f>[1]!Сумапрописом(E12)</f>
        <v>Вiсiм мiльйонiв сто одна тисяча сто дев`яносто гривень 53 копiйки</v>
      </c>
      <c r="F13" s="227" t="s">
        <v>18</v>
      </c>
      <c r="G13" s="227"/>
      <c r="H13" s="213"/>
      <c r="I13" s="206"/>
      <c r="J13" s="31"/>
      <c r="K13" s="29"/>
    </row>
    <row r="14" spans="2:13" ht="31.5" customHeight="1" x14ac:dyDescent="0.25">
      <c r="B14" s="188">
        <v>2</v>
      </c>
      <c r="C14" s="32" t="s">
        <v>19</v>
      </c>
      <c r="D14" s="190">
        <v>2230</v>
      </c>
      <c r="E14" s="27">
        <v>1440000</v>
      </c>
      <c r="F14" s="33" t="s">
        <v>20</v>
      </c>
      <c r="G14" s="34">
        <f>E14/6</f>
        <v>240000</v>
      </c>
      <c r="H14" s="211" t="s">
        <v>21</v>
      </c>
      <c r="I14" s="194" t="s">
        <v>17</v>
      </c>
      <c r="J14" s="35"/>
      <c r="K14" s="29"/>
    </row>
    <row r="15" spans="2:13" ht="26.25" customHeight="1" thickBot="1" x14ac:dyDescent="0.3">
      <c r="B15" s="189"/>
      <c r="C15" s="36" t="s">
        <v>22</v>
      </c>
      <c r="D15" s="191"/>
      <c r="E15" s="37" t="str">
        <f>[1]!Сумапрописом(E14)</f>
        <v>Один мiльйон чотириста сорок тисяч гривень 00 копiйок</v>
      </c>
      <c r="F15" s="38" t="s">
        <v>20</v>
      </c>
      <c r="G15" s="39">
        <f>G14</f>
        <v>240000</v>
      </c>
      <c r="H15" s="212"/>
      <c r="I15" s="195"/>
      <c r="J15" s="40"/>
      <c r="K15" s="29"/>
    </row>
    <row r="16" spans="2:13" s="46" customFormat="1" ht="18.75" customHeight="1" x14ac:dyDescent="0.25">
      <c r="B16" s="188">
        <v>3</v>
      </c>
      <c r="C16" s="41" t="s">
        <v>23</v>
      </c>
      <c r="D16" s="201">
        <v>2230</v>
      </c>
      <c r="E16" s="125">
        <v>2437920</v>
      </c>
      <c r="F16" s="43" t="s">
        <v>20</v>
      </c>
      <c r="G16" s="44">
        <f>E16/6</f>
        <v>406320</v>
      </c>
      <c r="H16" s="205" t="s">
        <v>16</v>
      </c>
      <c r="I16" s="205" t="s">
        <v>17</v>
      </c>
      <c r="J16" s="219"/>
      <c r="K16" s="29"/>
      <c r="L16" s="45"/>
      <c r="M16" s="45"/>
    </row>
    <row r="17" spans="2:16" s="46" customFormat="1" ht="48" customHeight="1" thickBot="1" x14ac:dyDescent="0.25">
      <c r="B17" s="189"/>
      <c r="C17" s="41" t="s">
        <v>24</v>
      </c>
      <c r="D17" s="202"/>
      <c r="E17" s="30" t="str">
        <f>[1]!Сумапрописом(E16)</f>
        <v>Два мiльйони чотириста тридцять сiм тисяч дев`ятсот двадцять гривень 00 копiйок</v>
      </c>
      <c r="F17" s="47" t="s">
        <v>20</v>
      </c>
      <c r="G17" s="48">
        <f>G16</f>
        <v>406320</v>
      </c>
      <c r="H17" s="206"/>
      <c r="I17" s="206"/>
      <c r="J17" s="220"/>
      <c r="K17" s="49"/>
      <c r="L17" s="45"/>
      <c r="M17" s="45"/>
    </row>
    <row r="18" spans="2:16" s="46" customFormat="1" ht="21" customHeight="1" x14ac:dyDescent="0.25">
      <c r="B18" s="188">
        <v>4</v>
      </c>
      <c r="C18" s="50" t="s">
        <v>25</v>
      </c>
      <c r="D18" s="190">
        <v>2230</v>
      </c>
      <c r="E18" s="126">
        <v>3235680</v>
      </c>
      <c r="F18" s="33" t="s">
        <v>20</v>
      </c>
      <c r="G18" s="34">
        <f>E18/6</f>
        <v>539280</v>
      </c>
      <c r="H18" s="211" t="s">
        <v>21</v>
      </c>
      <c r="I18" s="194" t="s">
        <v>17</v>
      </c>
      <c r="J18" s="51"/>
      <c r="K18" s="52"/>
      <c r="L18" s="45"/>
      <c r="M18" s="45"/>
    </row>
    <row r="19" spans="2:16" s="46" customFormat="1" ht="49.5" customHeight="1" thickBot="1" x14ac:dyDescent="0.25">
      <c r="B19" s="189"/>
      <c r="C19" s="53" t="s">
        <v>26</v>
      </c>
      <c r="D19" s="191"/>
      <c r="E19" s="37" t="str">
        <f>[1]!Сумапрописом(E18)</f>
        <v>Три мiльйони двiстi тридцять п`ять тисяч шiстсот вiсiмдесят гривень 00 копiйок</v>
      </c>
      <c r="F19" s="38" t="s">
        <v>20</v>
      </c>
      <c r="G19" s="39">
        <f>G18</f>
        <v>539280</v>
      </c>
      <c r="H19" s="212"/>
      <c r="I19" s="195"/>
      <c r="J19" s="54"/>
      <c r="K19" s="52"/>
      <c r="L19" s="45"/>
      <c r="M19" s="45"/>
    </row>
    <row r="20" spans="2:16" s="46" customFormat="1" ht="26.25" customHeight="1" x14ac:dyDescent="0.25">
      <c r="B20" s="188">
        <v>5</v>
      </c>
      <c r="C20" s="221" t="s">
        <v>27</v>
      </c>
      <c r="D20" s="223">
        <v>2230</v>
      </c>
      <c r="E20" s="125">
        <v>777600</v>
      </c>
      <c r="F20" s="43" t="s">
        <v>20</v>
      </c>
      <c r="G20" s="44">
        <f>E20/6</f>
        <v>129600</v>
      </c>
      <c r="H20" s="213" t="s">
        <v>21</v>
      </c>
      <c r="I20" s="205" t="s">
        <v>17</v>
      </c>
      <c r="J20" s="55"/>
      <c r="K20" s="52"/>
      <c r="L20" s="45"/>
      <c r="M20" s="45"/>
    </row>
    <row r="21" spans="2:16" s="46" customFormat="1" ht="36.75" customHeight="1" thickBot="1" x14ac:dyDescent="0.25">
      <c r="B21" s="189"/>
      <c r="C21" s="222"/>
      <c r="D21" s="224"/>
      <c r="E21" s="30" t="str">
        <f>[1]!Сумапрописом(E20)</f>
        <v>Сiмсот сiмдесят сiм тисяч шiстсот гривень 00 копiйок</v>
      </c>
      <c r="F21" s="43" t="s">
        <v>20</v>
      </c>
      <c r="G21" s="44">
        <f t="shared" ref="G21" si="0">G20</f>
        <v>129600</v>
      </c>
      <c r="H21" s="213"/>
      <c r="I21" s="206"/>
      <c r="J21" s="55"/>
      <c r="K21" s="52"/>
      <c r="L21" s="45"/>
      <c r="M21" s="45"/>
    </row>
    <row r="22" spans="2:16" s="46" customFormat="1" ht="31.5" customHeight="1" x14ac:dyDescent="0.25">
      <c r="B22" s="188">
        <v>6</v>
      </c>
      <c r="C22" s="217" t="s">
        <v>28</v>
      </c>
      <c r="D22" s="190">
        <v>2230</v>
      </c>
      <c r="E22" s="126">
        <v>1603800</v>
      </c>
      <c r="F22" s="33" t="s">
        <v>20</v>
      </c>
      <c r="G22" s="34">
        <f>E22/6</f>
        <v>267300</v>
      </c>
      <c r="H22" s="211" t="s">
        <v>21</v>
      </c>
      <c r="I22" s="194" t="s">
        <v>17</v>
      </c>
      <c r="J22" s="56"/>
      <c r="K22" s="52"/>
      <c r="L22" s="45"/>
      <c r="M22" s="45"/>
    </row>
    <row r="23" spans="2:16" s="46" customFormat="1" ht="31.5" customHeight="1" thickBot="1" x14ac:dyDescent="0.25">
      <c r="B23" s="189"/>
      <c r="C23" s="218"/>
      <c r="D23" s="191"/>
      <c r="E23" s="37" t="str">
        <f>[1]!Сумапрописом(E22)</f>
        <v>Один мiльйон шiстсот три тисячi вiсiмсот гривень 00 копiйок</v>
      </c>
      <c r="F23" s="57" t="s">
        <v>20</v>
      </c>
      <c r="G23" s="58">
        <f>G22</f>
        <v>267300</v>
      </c>
      <c r="H23" s="212"/>
      <c r="I23" s="195"/>
      <c r="J23" s="59"/>
      <c r="K23" s="52"/>
      <c r="L23" s="45"/>
      <c r="M23" s="45"/>
    </row>
    <row r="24" spans="2:16" ht="18" customHeight="1" x14ac:dyDescent="0.25">
      <c r="B24" s="188">
        <v>7</v>
      </c>
      <c r="C24" s="60" t="s">
        <v>29</v>
      </c>
      <c r="D24" s="201">
        <v>2230</v>
      </c>
      <c r="E24" s="125">
        <v>2456400</v>
      </c>
      <c r="F24" s="43" t="s">
        <v>20</v>
      </c>
      <c r="G24" s="44">
        <f>E24/6</f>
        <v>409400</v>
      </c>
      <c r="H24" s="213" t="s">
        <v>21</v>
      </c>
      <c r="I24" s="205" t="s">
        <v>17</v>
      </c>
      <c r="J24" s="61"/>
      <c r="K24" s="62"/>
    </row>
    <row r="25" spans="2:16" s="7" customFormat="1" ht="27" customHeight="1" thickBot="1" x14ac:dyDescent="0.3">
      <c r="B25" s="189"/>
      <c r="C25" s="60" t="s">
        <v>30</v>
      </c>
      <c r="D25" s="202"/>
      <c r="E25" s="30" t="str">
        <f>[1]!Сумапрописом(E24)</f>
        <v>Два мiльйони чотириста п`ятдесят шiсть тисяч чотириста гривень 00 копiйок</v>
      </c>
      <c r="F25" s="43" t="s">
        <v>20</v>
      </c>
      <c r="G25" s="44">
        <f>G24</f>
        <v>409400</v>
      </c>
      <c r="H25" s="213"/>
      <c r="I25" s="206"/>
      <c r="J25" s="61"/>
      <c r="K25" s="62"/>
      <c r="N25" s="8"/>
      <c r="O25" s="8"/>
      <c r="P25" s="8"/>
    </row>
    <row r="26" spans="2:16" s="7" customFormat="1" ht="26.25" customHeight="1" x14ac:dyDescent="0.25">
      <c r="B26" s="188">
        <v>8</v>
      </c>
      <c r="C26" s="63" t="s">
        <v>31</v>
      </c>
      <c r="D26" s="190">
        <v>2230</v>
      </c>
      <c r="E26" s="126">
        <v>1881600</v>
      </c>
      <c r="F26" s="33" t="s">
        <v>20</v>
      </c>
      <c r="G26" s="34">
        <f>E26/6</f>
        <v>313600</v>
      </c>
      <c r="H26" s="211" t="s">
        <v>21</v>
      </c>
      <c r="I26" s="194" t="s">
        <v>17</v>
      </c>
      <c r="J26" s="56"/>
      <c r="K26" s="62"/>
      <c r="N26" s="8"/>
      <c r="O26" s="8"/>
      <c r="P26" s="8"/>
    </row>
    <row r="27" spans="2:16" s="7" customFormat="1" ht="28.5" customHeight="1" thickBot="1" x14ac:dyDescent="0.3">
      <c r="B27" s="189"/>
      <c r="C27" s="64" t="s">
        <v>32</v>
      </c>
      <c r="D27" s="191"/>
      <c r="E27" s="37" t="str">
        <f>[1]!Сумапрописом(E26)</f>
        <v>Один мiльйон вiсiмсот вiсiмдесят одна тисяча шiстсот гривень 00 копiйок</v>
      </c>
      <c r="F27" s="57" t="s">
        <v>20</v>
      </c>
      <c r="G27" s="58">
        <f>G26</f>
        <v>313600</v>
      </c>
      <c r="H27" s="212"/>
      <c r="I27" s="195"/>
      <c r="J27" s="65"/>
      <c r="K27" s="62"/>
      <c r="N27" s="8"/>
      <c r="O27" s="8"/>
      <c r="P27" s="8"/>
    </row>
    <row r="28" spans="2:16" s="7" customFormat="1" ht="26.25" customHeight="1" x14ac:dyDescent="0.25">
      <c r="B28" s="66"/>
      <c r="C28" s="63" t="s">
        <v>33</v>
      </c>
      <c r="D28" s="190">
        <v>2230</v>
      </c>
      <c r="E28" s="126">
        <v>624000</v>
      </c>
      <c r="F28" s="33" t="s">
        <v>20</v>
      </c>
      <c r="G28" s="34">
        <f>E28/6</f>
        <v>104000</v>
      </c>
      <c r="H28" s="211" t="s">
        <v>21</v>
      </c>
      <c r="I28" s="194" t="s">
        <v>17</v>
      </c>
      <c r="J28" s="56"/>
      <c r="K28" s="62"/>
      <c r="N28" s="8"/>
      <c r="O28" s="8"/>
      <c r="P28" s="8"/>
    </row>
    <row r="29" spans="2:16" s="7" customFormat="1" ht="26.25" customHeight="1" thickBot="1" x14ac:dyDescent="0.3">
      <c r="B29" s="66"/>
      <c r="C29" s="64" t="s">
        <v>34</v>
      </c>
      <c r="D29" s="191"/>
      <c r="E29" s="37" t="str">
        <f>[1]!Сумапрописом(E28)</f>
        <v>Шiстсот двадцять чотири тисячi гривень 00 копiйок</v>
      </c>
      <c r="F29" s="38" t="s">
        <v>20</v>
      </c>
      <c r="G29" s="39">
        <f>G28</f>
        <v>104000</v>
      </c>
      <c r="H29" s="212"/>
      <c r="I29" s="195"/>
      <c r="J29" s="65"/>
      <c r="K29" s="62"/>
      <c r="N29" s="8"/>
      <c r="O29" s="8"/>
      <c r="P29" s="8"/>
    </row>
    <row r="30" spans="2:16" s="7" customFormat="1" ht="15.75" customHeight="1" x14ac:dyDescent="0.25">
      <c r="B30" s="188">
        <v>9</v>
      </c>
      <c r="C30" s="63" t="s">
        <v>35</v>
      </c>
      <c r="D30" s="190">
        <v>2230</v>
      </c>
      <c r="E30" s="126">
        <v>1784400</v>
      </c>
      <c r="F30" s="33" t="s">
        <v>20</v>
      </c>
      <c r="G30" s="34">
        <f>E30/6</f>
        <v>297400</v>
      </c>
      <c r="H30" s="211" t="s">
        <v>21</v>
      </c>
      <c r="I30" s="194" t="s">
        <v>17</v>
      </c>
      <c r="J30" s="56"/>
      <c r="K30" s="62"/>
      <c r="N30" s="8"/>
      <c r="O30" s="8"/>
      <c r="P30" s="8"/>
    </row>
    <row r="31" spans="2:16" s="7" customFormat="1" ht="28.5" customHeight="1" thickBot="1" x14ac:dyDescent="0.3">
      <c r="B31" s="189"/>
      <c r="C31" s="64" t="s">
        <v>36</v>
      </c>
      <c r="D31" s="191"/>
      <c r="E31" s="37" t="str">
        <f>[1]!Сумапрописом(E30)</f>
        <v>Один мiльйон сiмсот вiсiмдесят чотири тисячi чотириста гривень 00 копiйок</v>
      </c>
      <c r="F31" s="57" t="s">
        <v>20</v>
      </c>
      <c r="G31" s="58">
        <f>G30</f>
        <v>297400</v>
      </c>
      <c r="H31" s="212"/>
      <c r="I31" s="195"/>
      <c r="J31" s="65"/>
      <c r="K31" s="62"/>
      <c r="N31" s="8"/>
      <c r="O31" s="8"/>
      <c r="P31" s="8"/>
    </row>
    <row r="32" spans="2:16" s="7" customFormat="1" ht="16.5" customHeight="1" x14ac:dyDescent="0.25">
      <c r="B32" s="188">
        <v>10</v>
      </c>
      <c r="C32" s="216" t="s">
        <v>37</v>
      </c>
      <c r="D32" s="201">
        <v>2230</v>
      </c>
      <c r="E32" s="125">
        <v>792000</v>
      </c>
      <c r="F32" s="43" t="s">
        <v>20</v>
      </c>
      <c r="G32" s="44">
        <f>E32/6</f>
        <v>132000</v>
      </c>
      <c r="H32" s="213" t="s">
        <v>21</v>
      </c>
      <c r="I32" s="205" t="s">
        <v>17</v>
      </c>
      <c r="J32" s="61"/>
      <c r="K32" s="62"/>
      <c r="N32" s="8"/>
      <c r="O32" s="8"/>
      <c r="P32" s="8"/>
    </row>
    <row r="33" spans="2:16" s="7" customFormat="1" ht="28.5" customHeight="1" thickBot="1" x14ac:dyDescent="0.3">
      <c r="B33" s="189"/>
      <c r="C33" s="216"/>
      <c r="D33" s="202"/>
      <c r="E33" s="30" t="str">
        <f>[1]!Сумапрописом(E32)</f>
        <v>Сiмсот дев`яносто двi тисячi гривень 00 копiйок</v>
      </c>
      <c r="F33" s="47" t="s">
        <v>20</v>
      </c>
      <c r="G33" s="48">
        <f>G32</f>
        <v>132000</v>
      </c>
      <c r="H33" s="213"/>
      <c r="I33" s="206"/>
      <c r="J33" s="61"/>
      <c r="K33" s="62"/>
      <c r="N33" s="8"/>
      <c r="O33" s="8"/>
      <c r="P33" s="8"/>
    </row>
    <row r="34" spans="2:16" s="7" customFormat="1" ht="18" customHeight="1" x14ac:dyDescent="0.25">
      <c r="B34" s="188">
        <v>11</v>
      </c>
      <c r="C34" s="214" t="s">
        <v>38</v>
      </c>
      <c r="D34" s="190">
        <v>2230</v>
      </c>
      <c r="E34" s="126">
        <v>967200</v>
      </c>
      <c r="F34" s="33" t="s">
        <v>20</v>
      </c>
      <c r="G34" s="34">
        <f>E34/6</f>
        <v>161200</v>
      </c>
      <c r="H34" s="211" t="s">
        <v>21</v>
      </c>
      <c r="I34" s="194" t="s">
        <v>17</v>
      </c>
      <c r="J34" s="56"/>
      <c r="K34" s="62"/>
      <c r="N34" s="8"/>
      <c r="O34" s="8"/>
      <c r="P34" s="8"/>
    </row>
    <row r="35" spans="2:16" s="7" customFormat="1" ht="30.75" customHeight="1" thickBot="1" x14ac:dyDescent="0.3">
      <c r="B35" s="189"/>
      <c r="C35" s="215"/>
      <c r="D35" s="191"/>
      <c r="E35" s="37" t="str">
        <f>[1]!Сумапрописом(E34)</f>
        <v>Дев`ятсот шiстдесят сiм тисяч двiстi гривень 00 копiйок</v>
      </c>
      <c r="F35" s="57" t="s">
        <v>20</v>
      </c>
      <c r="G35" s="58">
        <f>G34</f>
        <v>161200</v>
      </c>
      <c r="H35" s="212"/>
      <c r="I35" s="195"/>
      <c r="J35" s="65"/>
      <c r="K35" s="62"/>
      <c r="N35" s="8"/>
      <c r="O35" s="8"/>
      <c r="P35" s="8"/>
    </row>
    <row r="36" spans="2:16" s="7" customFormat="1" ht="21" customHeight="1" x14ac:dyDescent="0.25">
      <c r="B36" s="188">
        <v>12</v>
      </c>
      <c r="C36" s="67" t="s">
        <v>39</v>
      </c>
      <c r="D36" s="201">
        <v>2230</v>
      </c>
      <c r="E36" s="125">
        <v>619200</v>
      </c>
      <c r="F36" s="43" t="s">
        <v>20</v>
      </c>
      <c r="G36" s="44">
        <f>E36/6</f>
        <v>103200</v>
      </c>
      <c r="H36" s="211" t="s">
        <v>21</v>
      </c>
      <c r="I36" s="205" t="s">
        <v>17</v>
      </c>
      <c r="J36" s="61"/>
      <c r="K36" s="62"/>
      <c r="N36" s="8"/>
      <c r="O36" s="8"/>
      <c r="P36" s="8"/>
    </row>
    <row r="37" spans="2:16" s="7" customFormat="1" ht="24" customHeight="1" thickBot="1" x14ac:dyDescent="0.3">
      <c r="B37" s="189"/>
      <c r="C37" s="68" t="s">
        <v>40</v>
      </c>
      <c r="D37" s="191"/>
      <c r="E37" s="37" t="str">
        <f>[1]!Сумапрописом(E36)</f>
        <v>Шiстсот дев`ятнадцять тисяч двiстi гривень 00 копiйок</v>
      </c>
      <c r="F37" s="57" t="s">
        <v>20</v>
      </c>
      <c r="G37" s="58">
        <f>G36</f>
        <v>103200</v>
      </c>
      <c r="H37" s="212"/>
      <c r="I37" s="195"/>
      <c r="J37" s="65"/>
      <c r="K37" s="62"/>
      <c r="N37" s="8"/>
      <c r="O37" s="8"/>
      <c r="P37" s="8"/>
    </row>
    <row r="38" spans="2:16" s="7" customFormat="1" ht="32.25" customHeight="1" x14ac:dyDescent="0.25">
      <c r="B38" s="188">
        <v>14</v>
      </c>
      <c r="C38" s="69" t="s">
        <v>41</v>
      </c>
      <c r="D38" s="190">
        <v>2230</v>
      </c>
      <c r="E38" s="126">
        <v>313800</v>
      </c>
      <c r="F38" s="33" t="s">
        <v>20</v>
      </c>
      <c r="G38" s="34">
        <f>E38/6</f>
        <v>52300</v>
      </c>
      <c r="H38" s="211" t="s">
        <v>42</v>
      </c>
      <c r="I38" s="194" t="s">
        <v>43</v>
      </c>
      <c r="J38" s="56"/>
      <c r="K38" s="14"/>
      <c r="N38" s="8"/>
      <c r="O38" s="8"/>
      <c r="P38" s="8"/>
    </row>
    <row r="39" spans="2:16" s="7" customFormat="1" ht="38.25" customHeight="1" thickBot="1" x14ac:dyDescent="0.3">
      <c r="B39" s="189"/>
      <c r="C39" s="70" t="s">
        <v>44</v>
      </c>
      <c r="D39" s="191"/>
      <c r="E39" s="37" t="str">
        <f>[1]!Сумапрописом(E38)</f>
        <v>Триста тринадцять тисяч вiсiмсот гривень 00 копiйок</v>
      </c>
      <c r="F39" s="57" t="s">
        <v>20</v>
      </c>
      <c r="G39" s="58">
        <f>G38</f>
        <v>52300</v>
      </c>
      <c r="H39" s="212"/>
      <c r="I39" s="195"/>
      <c r="J39" s="65"/>
      <c r="K39" s="14"/>
      <c r="N39" s="8"/>
      <c r="O39" s="8"/>
      <c r="P39" s="8"/>
    </row>
    <row r="40" spans="2:16" s="7" customFormat="1" ht="21" hidden="1" customHeight="1" x14ac:dyDescent="0.25">
      <c r="B40" s="188">
        <v>15</v>
      </c>
      <c r="C40" s="71" t="s">
        <v>45</v>
      </c>
      <c r="D40" s="201">
        <v>2230</v>
      </c>
      <c r="E40" s="42"/>
      <c r="F40" s="43" t="s">
        <v>20</v>
      </c>
      <c r="G40" s="44">
        <f>E40/6</f>
        <v>0</v>
      </c>
      <c r="H40" s="213" t="s">
        <v>42</v>
      </c>
      <c r="I40" s="194" t="s">
        <v>43</v>
      </c>
      <c r="J40" s="61"/>
      <c r="K40" s="14"/>
      <c r="N40" s="8"/>
      <c r="O40" s="8"/>
      <c r="P40" s="8"/>
    </row>
    <row r="41" spans="2:16" s="7" customFormat="1" ht="24" hidden="1" customHeight="1" thickBot="1" x14ac:dyDescent="0.3">
      <c r="B41" s="189"/>
      <c r="C41" s="71" t="s">
        <v>46</v>
      </c>
      <c r="D41" s="202"/>
      <c r="E41" s="30" t="str">
        <f>[1]!Сумапрописом(E40)</f>
        <v>Нуль гривень 00 копiйок</v>
      </c>
      <c r="F41" s="43" t="s">
        <v>20</v>
      </c>
      <c r="G41" s="44">
        <f>G40</f>
        <v>0</v>
      </c>
      <c r="H41" s="213"/>
      <c r="I41" s="195"/>
      <c r="J41" s="61"/>
      <c r="K41" s="14"/>
      <c r="N41" s="8"/>
      <c r="O41" s="8"/>
      <c r="P41" s="8"/>
    </row>
    <row r="42" spans="2:16" ht="21" customHeight="1" thickBot="1" x14ac:dyDescent="0.3">
      <c r="B42" s="72"/>
      <c r="C42" s="73" t="s">
        <v>47</v>
      </c>
      <c r="D42" s="74">
        <v>2230</v>
      </c>
      <c r="E42" s="75">
        <f>SUM(E12:E39)</f>
        <v>27034790.530000001</v>
      </c>
      <c r="F42" s="76"/>
      <c r="G42" s="77"/>
      <c r="H42" s="78"/>
      <c r="I42" s="78"/>
      <c r="J42" s="79"/>
      <c r="K42" s="80"/>
      <c r="L42" s="81"/>
      <c r="M42" s="81"/>
      <c r="N42" s="82"/>
      <c r="O42" s="82"/>
      <c r="P42" s="82"/>
    </row>
    <row r="43" spans="2:16" ht="32.25" customHeight="1" x14ac:dyDescent="0.25">
      <c r="B43" s="188">
        <v>16</v>
      </c>
      <c r="C43" s="83" t="s">
        <v>48</v>
      </c>
      <c r="D43" s="209">
        <v>2240</v>
      </c>
      <c r="E43" s="84">
        <v>300000</v>
      </c>
      <c r="F43" s="85" t="s">
        <v>20</v>
      </c>
      <c r="G43" s="34">
        <f>E43/6</f>
        <v>50000</v>
      </c>
      <c r="H43" s="211" t="s">
        <v>42</v>
      </c>
      <c r="I43" s="194" t="s">
        <v>17</v>
      </c>
      <c r="J43" s="86"/>
      <c r="K43" s="80"/>
      <c r="L43" s="81"/>
      <c r="M43" s="81"/>
      <c r="N43" s="82"/>
      <c r="O43" s="82"/>
      <c r="P43" s="82"/>
    </row>
    <row r="44" spans="2:16" ht="23.25" customHeight="1" thickBot="1" x14ac:dyDescent="0.3">
      <c r="B44" s="189"/>
      <c r="C44" s="53" t="s">
        <v>49</v>
      </c>
      <c r="D44" s="210"/>
      <c r="E44" s="87" t="str">
        <f>[1]!Сумапрописом(E43)</f>
        <v>Триста тисяч гривень 00 копiйок</v>
      </c>
      <c r="F44" s="88" t="s">
        <v>20</v>
      </c>
      <c r="G44" s="58">
        <f>G43</f>
        <v>50000</v>
      </c>
      <c r="H44" s="212"/>
      <c r="I44" s="195"/>
      <c r="J44" s="89"/>
      <c r="K44" s="80"/>
      <c r="L44" s="81"/>
      <c r="M44" s="81"/>
      <c r="N44" s="82"/>
      <c r="O44" s="82"/>
      <c r="P44" s="82"/>
    </row>
    <row r="45" spans="2:16" ht="23.25" hidden="1" customHeight="1" x14ac:dyDescent="0.25">
      <c r="B45" s="188">
        <v>17</v>
      </c>
      <c r="C45" s="90" t="s">
        <v>50</v>
      </c>
      <c r="D45" s="190">
        <v>2274</v>
      </c>
      <c r="E45" s="84"/>
      <c r="F45" s="85" t="s">
        <v>20</v>
      </c>
      <c r="G45" s="34">
        <f>E45/6</f>
        <v>0</v>
      </c>
      <c r="H45" s="192" t="s">
        <v>51</v>
      </c>
      <c r="I45" s="194" t="s">
        <v>17</v>
      </c>
      <c r="J45" s="86"/>
      <c r="K45" s="80"/>
      <c r="L45" s="81"/>
      <c r="M45" s="81"/>
      <c r="N45" s="82"/>
      <c r="O45" s="82"/>
      <c r="P45" s="82"/>
    </row>
    <row r="46" spans="2:16" ht="23.25" hidden="1" customHeight="1" thickBot="1" x14ac:dyDescent="0.3">
      <c r="B46" s="189"/>
      <c r="C46" s="91" t="s">
        <v>52</v>
      </c>
      <c r="D46" s="191"/>
      <c r="E46" s="87" t="str">
        <f>[1]!Сумапрописом(E45)</f>
        <v>Нуль гривень 00 копiйок</v>
      </c>
      <c r="F46" s="88" t="s">
        <v>20</v>
      </c>
      <c r="G46" s="58">
        <f>G45</f>
        <v>0</v>
      </c>
      <c r="H46" s="193"/>
      <c r="I46" s="195"/>
      <c r="J46" s="89"/>
      <c r="K46" s="80"/>
      <c r="L46" s="81"/>
      <c r="M46" s="81"/>
      <c r="N46" s="82"/>
      <c r="O46" s="82"/>
      <c r="P46" s="82"/>
    </row>
    <row r="47" spans="2:16" ht="25.5" hidden="1" customHeight="1" x14ac:dyDescent="0.25">
      <c r="B47" s="188">
        <v>18</v>
      </c>
      <c r="C47" s="208" t="s">
        <v>53</v>
      </c>
      <c r="D47" s="201">
        <v>2271</v>
      </c>
      <c r="E47" s="92"/>
      <c r="F47" s="93" t="s">
        <v>20</v>
      </c>
      <c r="G47" s="44">
        <f>E47/6</f>
        <v>0</v>
      </c>
      <c r="H47" s="203" t="s">
        <v>51</v>
      </c>
      <c r="I47" s="205" t="s">
        <v>43</v>
      </c>
      <c r="J47" s="207"/>
      <c r="K47" s="80"/>
      <c r="L47" s="81"/>
      <c r="M47" s="81"/>
      <c r="N47" s="82"/>
      <c r="O47" s="82"/>
      <c r="P47" s="82"/>
    </row>
    <row r="48" spans="2:16" ht="36.75" hidden="1" customHeight="1" thickBot="1" x14ac:dyDescent="0.3">
      <c r="B48" s="189"/>
      <c r="C48" s="208"/>
      <c r="D48" s="202"/>
      <c r="E48" s="94" t="str">
        <f>[1]!Сумапрописом(E47)</f>
        <v>Нуль гривень 00 копiйок</v>
      </c>
      <c r="F48" s="93" t="s">
        <v>20</v>
      </c>
      <c r="G48" s="44">
        <f>G47</f>
        <v>0</v>
      </c>
      <c r="H48" s="204"/>
      <c r="I48" s="206"/>
      <c r="J48" s="207"/>
      <c r="K48" s="80"/>
      <c r="L48" s="81"/>
      <c r="M48" s="81"/>
      <c r="N48" s="82"/>
      <c r="O48" s="82"/>
      <c r="P48" s="82"/>
    </row>
    <row r="49" spans="2:16" ht="25.5" hidden="1" customHeight="1" x14ac:dyDescent="0.25">
      <c r="B49" s="188">
        <v>19</v>
      </c>
      <c r="C49" s="95" t="s">
        <v>54</v>
      </c>
      <c r="D49" s="199">
        <v>2273</v>
      </c>
      <c r="E49" s="84"/>
      <c r="F49" s="96" t="s">
        <v>20</v>
      </c>
      <c r="G49" s="97">
        <f>E49/6</f>
        <v>0</v>
      </c>
      <c r="H49" s="192" t="s">
        <v>51</v>
      </c>
      <c r="I49" s="194" t="s">
        <v>43</v>
      </c>
      <c r="J49" s="196"/>
      <c r="K49" s="80"/>
      <c r="L49" s="81"/>
      <c r="M49" s="81"/>
      <c r="N49" s="82"/>
      <c r="O49" s="82"/>
      <c r="P49" s="82"/>
    </row>
    <row r="50" spans="2:16" ht="32.25" hidden="1" customHeight="1" thickBot="1" x14ac:dyDescent="0.3">
      <c r="B50" s="189"/>
      <c r="C50" s="98" t="s">
        <v>55</v>
      </c>
      <c r="D50" s="200"/>
      <c r="E50" s="87" t="str">
        <f>[1]!Сумапрописом(E49)</f>
        <v>Нуль гривень 00 копiйок</v>
      </c>
      <c r="F50" s="99" t="s">
        <v>20</v>
      </c>
      <c r="G50" s="100">
        <f>G49</f>
        <v>0</v>
      </c>
      <c r="H50" s="193"/>
      <c r="I50" s="195"/>
      <c r="J50" s="197"/>
      <c r="K50" s="80"/>
      <c r="L50" s="81"/>
      <c r="M50" s="81"/>
      <c r="N50" s="82"/>
      <c r="O50" s="82"/>
      <c r="P50" s="82"/>
    </row>
    <row r="51" spans="2:16" ht="33" hidden="1" customHeight="1" x14ac:dyDescent="0.25">
      <c r="B51" s="188">
        <v>20</v>
      </c>
      <c r="C51" s="101" t="s">
        <v>56</v>
      </c>
      <c r="D51" s="201">
        <v>2272</v>
      </c>
      <c r="E51" s="92"/>
      <c r="F51" s="102" t="s">
        <v>20</v>
      </c>
      <c r="G51" s="103">
        <f>E51/6</f>
        <v>0</v>
      </c>
      <c r="H51" s="203" t="s">
        <v>51</v>
      </c>
      <c r="I51" s="205" t="s">
        <v>43</v>
      </c>
      <c r="J51" s="207"/>
      <c r="K51" s="80"/>
      <c r="L51" s="81"/>
      <c r="M51" s="81"/>
      <c r="N51" s="82"/>
      <c r="O51" s="82"/>
      <c r="P51" s="82"/>
    </row>
    <row r="52" spans="2:16" ht="22.5" hidden="1" customHeight="1" thickBot="1" x14ac:dyDescent="0.3">
      <c r="B52" s="189"/>
      <c r="C52" s="104" t="s">
        <v>57</v>
      </c>
      <c r="D52" s="202"/>
      <c r="E52" s="94" t="str">
        <f>[1]!Сумапрописом(E51)</f>
        <v>Нуль гривень 00 копiйок</v>
      </c>
      <c r="F52" s="93" t="s">
        <v>20</v>
      </c>
      <c r="G52" s="105">
        <f>G51</f>
        <v>0</v>
      </c>
      <c r="H52" s="204"/>
      <c r="I52" s="206"/>
      <c r="J52" s="207"/>
      <c r="K52" s="80"/>
      <c r="L52" s="81"/>
      <c r="M52" s="81"/>
      <c r="N52" s="82"/>
      <c r="O52" s="82"/>
      <c r="P52" s="82"/>
    </row>
    <row r="53" spans="2:16" ht="30.75" hidden="1" customHeight="1" x14ac:dyDescent="0.25">
      <c r="B53" s="188">
        <v>21</v>
      </c>
      <c r="C53" s="90" t="s">
        <v>58</v>
      </c>
      <c r="D53" s="190">
        <v>2272</v>
      </c>
      <c r="E53" s="84"/>
      <c r="F53" s="85" t="s">
        <v>20</v>
      </c>
      <c r="G53" s="34">
        <f>E53/6</f>
        <v>0</v>
      </c>
      <c r="H53" s="192" t="s">
        <v>51</v>
      </c>
      <c r="I53" s="194" t="s">
        <v>43</v>
      </c>
      <c r="J53" s="196"/>
      <c r="K53" s="80"/>
      <c r="L53" s="81"/>
      <c r="M53" s="81"/>
      <c r="N53" s="82"/>
      <c r="O53" s="82"/>
      <c r="P53" s="82"/>
    </row>
    <row r="54" spans="2:16" ht="26.25" hidden="1" customHeight="1" thickBot="1" x14ac:dyDescent="0.3">
      <c r="B54" s="189"/>
      <c r="C54" s="91" t="s">
        <v>59</v>
      </c>
      <c r="D54" s="191"/>
      <c r="E54" s="87" t="str">
        <f>[1]!Сумапрописом(E53)</f>
        <v>Нуль гривень 00 копiйок</v>
      </c>
      <c r="F54" s="88" t="s">
        <v>20</v>
      </c>
      <c r="G54" s="58">
        <f>G53</f>
        <v>0</v>
      </c>
      <c r="H54" s="193"/>
      <c r="I54" s="195"/>
      <c r="J54" s="197"/>
      <c r="K54" s="80"/>
      <c r="L54" s="81"/>
      <c r="M54" s="81"/>
      <c r="N54" s="82"/>
      <c r="O54" s="82"/>
      <c r="P54" s="82"/>
    </row>
    <row r="55" spans="2:16" s="26" customFormat="1" ht="48" customHeight="1" x14ac:dyDescent="0.25">
      <c r="B55" s="106"/>
      <c r="C55" s="107" t="s">
        <v>60</v>
      </c>
      <c r="D55" s="108"/>
      <c r="E55" s="198" t="s">
        <v>61</v>
      </c>
      <c r="F55" s="198"/>
      <c r="G55" s="198"/>
      <c r="H55" s="109">
        <v>42317</v>
      </c>
      <c r="I55" s="110" t="s">
        <v>62</v>
      </c>
      <c r="J55" s="111"/>
      <c r="K55" s="112"/>
      <c r="L55" s="111"/>
      <c r="M55" s="7"/>
    </row>
    <row r="56" spans="2:16" s="26" customFormat="1" ht="38.25" customHeight="1" x14ac:dyDescent="0.25">
      <c r="B56" s="106"/>
      <c r="C56" s="113" t="s">
        <v>63</v>
      </c>
      <c r="D56" s="114"/>
      <c r="E56" s="115"/>
      <c r="F56" s="116"/>
      <c r="G56" s="117"/>
      <c r="H56" s="118"/>
      <c r="I56" s="118"/>
      <c r="J56" s="119"/>
      <c r="K56" s="6"/>
      <c r="L56" s="7"/>
      <c r="M56" s="7"/>
    </row>
  </sheetData>
  <mergeCells count="110">
    <mergeCell ref="B8:J8"/>
    <mergeCell ref="B9:B10"/>
    <mergeCell ref="C9:C10"/>
    <mergeCell ref="D9:D10"/>
    <mergeCell ref="E9:G10"/>
    <mergeCell ref="H9:H10"/>
    <mergeCell ref="I9:I10"/>
    <mergeCell ref="G1:J1"/>
    <mergeCell ref="G2:J2"/>
    <mergeCell ref="G4:J4"/>
    <mergeCell ref="B5:J5"/>
    <mergeCell ref="B6:J6"/>
    <mergeCell ref="C7:J7"/>
    <mergeCell ref="B14:B15"/>
    <mergeCell ref="D14:D15"/>
    <mergeCell ref="H14:H15"/>
    <mergeCell ref="I14:I15"/>
    <mergeCell ref="B16:B17"/>
    <mergeCell ref="D16:D17"/>
    <mergeCell ref="H16:H17"/>
    <mergeCell ref="I16:I17"/>
    <mergeCell ref="B12:B13"/>
    <mergeCell ref="C12:C13"/>
    <mergeCell ref="D12:D13"/>
    <mergeCell ref="F12:G12"/>
    <mergeCell ref="H12:H13"/>
    <mergeCell ref="I12:I13"/>
    <mergeCell ref="F13:G13"/>
    <mergeCell ref="J16:J17"/>
    <mergeCell ref="B18:B19"/>
    <mergeCell ref="D18:D19"/>
    <mergeCell ref="H18:H19"/>
    <mergeCell ref="I18:I19"/>
    <mergeCell ref="B20:B21"/>
    <mergeCell ref="C20:C21"/>
    <mergeCell ref="D20:D21"/>
    <mergeCell ref="H20:H21"/>
    <mergeCell ref="I20:I21"/>
    <mergeCell ref="B26:B27"/>
    <mergeCell ref="D26:D27"/>
    <mergeCell ref="H26:H27"/>
    <mergeCell ref="I26:I27"/>
    <mergeCell ref="D28:D29"/>
    <mergeCell ref="H28:H29"/>
    <mergeCell ref="I28:I29"/>
    <mergeCell ref="B22:B23"/>
    <mergeCell ref="C22:C23"/>
    <mergeCell ref="D22:D23"/>
    <mergeCell ref="H22:H23"/>
    <mergeCell ref="I22:I23"/>
    <mergeCell ref="B24:B25"/>
    <mergeCell ref="D24:D25"/>
    <mergeCell ref="H24:H25"/>
    <mergeCell ref="I24:I25"/>
    <mergeCell ref="B30:B31"/>
    <mergeCell ref="D30:D31"/>
    <mergeCell ref="H30:H31"/>
    <mergeCell ref="I30:I31"/>
    <mergeCell ref="B32:B33"/>
    <mergeCell ref="C32:C33"/>
    <mergeCell ref="D32:D33"/>
    <mergeCell ref="H32:H33"/>
    <mergeCell ref="I32:I33"/>
    <mergeCell ref="B38:B39"/>
    <mergeCell ref="D38:D39"/>
    <mergeCell ref="H38:H39"/>
    <mergeCell ref="I38:I39"/>
    <mergeCell ref="B40:B41"/>
    <mergeCell ref="D40:D41"/>
    <mergeCell ref="H40:H41"/>
    <mergeCell ref="I40:I41"/>
    <mergeCell ref="B34:B35"/>
    <mergeCell ref="C34:C35"/>
    <mergeCell ref="D34:D35"/>
    <mergeCell ref="H34:H35"/>
    <mergeCell ref="I34:I35"/>
    <mergeCell ref="B36:B37"/>
    <mergeCell ref="D36:D37"/>
    <mergeCell ref="H36:H37"/>
    <mergeCell ref="I36:I37"/>
    <mergeCell ref="B47:B48"/>
    <mergeCell ref="C47:C48"/>
    <mergeCell ref="D47:D48"/>
    <mergeCell ref="H47:H48"/>
    <mergeCell ref="I47:I48"/>
    <mergeCell ref="J47:J48"/>
    <mergeCell ref="B43:B44"/>
    <mergeCell ref="D43:D44"/>
    <mergeCell ref="H43:H44"/>
    <mergeCell ref="I43:I44"/>
    <mergeCell ref="B45:B46"/>
    <mergeCell ref="D45:D46"/>
    <mergeCell ref="H45:H46"/>
    <mergeCell ref="I45:I46"/>
    <mergeCell ref="B53:B54"/>
    <mergeCell ref="D53:D54"/>
    <mergeCell ref="H53:H54"/>
    <mergeCell ref="I53:I54"/>
    <mergeCell ref="J53:J54"/>
    <mergeCell ref="E55:G55"/>
    <mergeCell ref="B49:B50"/>
    <mergeCell ref="D49:D50"/>
    <mergeCell ref="H49:H50"/>
    <mergeCell ref="I49:I50"/>
    <mergeCell ref="J49:J50"/>
    <mergeCell ref="B51:B52"/>
    <mergeCell ref="D51:D52"/>
    <mergeCell ref="H51:H52"/>
    <mergeCell ref="I51:I52"/>
    <mergeCell ref="J51:J52"/>
  </mergeCells>
  <pageMargins left="0.43307086614173229" right="0.23622047244094491" top="0.15748031496062992" bottom="0.15748031496062992" header="0.31496062992125984" footer="0.31496062992125984"/>
  <pageSetup paperSize="9" scale="60" orientation="landscape" r:id="rId1"/>
  <headerFooter alignWithMargins="0"/>
  <rowBreaks count="1" manualBreakCount="1">
    <brk id="37" min="1"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P56"/>
  <sheetViews>
    <sheetView view="pageBreakPreview" topLeftCell="A28" zoomScale="75" zoomScaleNormal="100" zoomScaleSheetLayoutView="75" workbookViewId="0">
      <selection activeCell="E64" sqref="E64"/>
    </sheetView>
  </sheetViews>
  <sheetFormatPr defaultRowHeight="15.75" x14ac:dyDescent="0.25"/>
  <cols>
    <col min="1" max="1" width="9.140625" style="8"/>
    <col min="2" max="2" width="4.28515625" style="1" customWidth="1"/>
    <col min="3" max="3" width="128" style="2" customWidth="1"/>
    <col min="4" max="4" width="6.28515625" style="3" customWidth="1"/>
    <col min="5" max="5" width="44" style="4" customWidth="1"/>
    <col min="6" max="6" width="6.28515625" style="5" customWidth="1"/>
    <col min="7" max="7" width="14.7109375" style="120" customWidth="1"/>
    <col min="8" max="8" width="10.140625" style="121" customWidth="1"/>
    <col min="9" max="9" width="10.42578125" style="121" customWidth="1"/>
    <col min="10" max="10" width="9.5703125" style="8" customWidth="1"/>
    <col min="11" max="11" width="10.85546875" style="6" customWidth="1"/>
    <col min="12" max="12" width="8.5703125" style="7" customWidth="1"/>
    <col min="13" max="13" width="9.140625" style="7"/>
    <col min="14" max="14" width="9.140625" style="8"/>
    <col min="15" max="15" width="10" style="8" bestFit="1" customWidth="1"/>
    <col min="16" max="16384" width="9.140625" style="8"/>
  </cols>
  <sheetData>
    <row r="1" spans="2:13" ht="18" customHeight="1" x14ac:dyDescent="0.25">
      <c r="G1" s="241" t="s">
        <v>0</v>
      </c>
      <c r="H1" s="241"/>
      <c r="I1" s="241"/>
      <c r="J1" s="241"/>
    </row>
    <row r="2" spans="2:13" ht="15.75" customHeight="1" x14ac:dyDescent="0.25">
      <c r="G2" s="241" t="s">
        <v>1</v>
      </c>
      <c r="H2" s="241"/>
      <c r="I2" s="241"/>
      <c r="J2" s="241"/>
    </row>
    <row r="3" spans="2:13" ht="14.25" customHeight="1" x14ac:dyDescent="0.25">
      <c r="G3" s="124" t="s">
        <v>2</v>
      </c>
      <c r="H3" s="124"/>
      <c r="I3" s="124"/>
      <c r="J3" s="10"/>
    </row>
    <row r="4" spans="2:13" ht="15.75" customHeight="1" x14ac:dyDescent="0.25">
      <c r="G4" s="242" t="s">
        <v>3</v>
      </c>
      <c r="H4" s="242"/>
      <c r="I4" s="242"/>
      <c r="J4" s="242"/>
    </row>
    <row r="5" spans="2:13" x14ac:dyDescent="0.25">
      <c r="B5" s="243" t="s">
        <v>66</v>
      </c>
      <c r="C5" s="243"/>
      <c r="D5" s="243"/>
      <c r="E5" s="243"/>
      <c r="F5" s="243"/>
      <c r="G5" s="243"/>
      <c r="H5" s="243"/>
      <c r="I5" s="243"/>
      <c r="J5" s="243"/>
    </row>
    <row r="6" spans="2:13" ht="15" hidden="1" customHeight="1" x14ac:dyDescent="0.25">
      <c r="B6" s="243" t="s">
        <v>5</v>
      </c>
      <c r="C6" s="243"/>
      <c r="D6" s="243"/>
      <c r="E6" s="243"/>
      <c r="F6" s="243"/>
      <c r="G6" s="243"/>
      <c r="H6" s="243"/>
      <c r="I6" s="243"/>
      <c r="J6" s="243"/>
    </row>
    <row r="7" spans="2:13" ht="15.75" customHeight="1" x14ac:dyDescent="0.3">
      <c r="B7" s="11"/>
      <c r="C7" s="244" t="s">
        <v>6</v>
      </c>
      <c r="D7" s="244"/>
      <c r="E7" s="244"/>
      <c r="F7" s="244"/>
      <c r="G7" s="244"/>
      <c r="H7" s="244"/>
      <c r="I7" s="244"/>
      <c r="J7" s="244"/>
    </row>
    <row r="8" spans="2:13" ht="18" customHeight="1" thickBot="1" x14ac:dyDescent="0.3">
      <c r="B8" s="228" t="s">
        <v>7</v>
      </c>
      <c r="C8" s="228"/>
      <c r="D8" s="228"/>
      <c r="E8" s="228"/>
      <c r="F8" s="228"/>
      <c r="G8" s="228"/>
      <c r="H8" s="228"/>
      <c r="I8" s="228"/>
      <c r="J8" s="228"/>
      <c r="K8" s="12"/>
    </row>
    <row r="9" spans="2:13" ht="13.5" customHeight="1" x14ac:dyDescent="0.25">
      <c r="B9" s="229" t="s">
        <v>8</v>
      </c>
      <c r="C9" s="231" t="s">
        <v>9</v>
      </c>
      <c r="D9" s="233" t="s">
        <v>10</v>
      </c>
      <c r="E9" s="235" t="s">
        <v>11</v>
      </c>
      <c r="F9" s="236"/>
      <c r="G9" s="236"/>
      <c r="H9" s="211" t="s">
        <v>12</v>
      </c>
      <c r="I9" s="239" t="s">
        <v>13</v>
      </c>
      <c r="J9" s="13"/>
      <c r="K9" s="14"/>
    </row>
    <row r="10" spans="2:13" ht="49.5" customHeight="1" thickBot="1" x14ac:dyDescent="0.3">
      <c r="B10" s="230"/>
      <c r="C10" s="232"/>
      <c r="D10" s="234"/>
      <c r="E10" s="237"/>
      <c r="F10" s="238"/>
      <c r="G10" s="238"/>
      <c r="H10" s="212"/>
      <c r="I10" s="240"/>
      <c r="J10" s="15" t="s">
        <v>14</v>
      </c>
      <c r="K10" s="14"/>
    </row>
    <row r="11" spans="2:13" s="26" customFormat="1" ht="15" customHeight="1" thickBot="1" x14ac:dyDescent="0.3">
      <c r="B11" s="16"/>
      <c r="C11" s="17">
        <v>1</v>
      </c>
      <c r="D11" s="18">
        <v>2</v>
      </c>
      <c r="E11" s="19">
        <v>3</v>
      </c>
      <c r="F11" s="20"/>
      <c r="G11" s="20"/>
      <c r="H11" s="21">
        <v>4</v>
      </c>
      <c r="I11" s="22">
        <v>5</v>
      </c>
      <c r="J11" s="23">
        <v>6</v>
      </c>
      <c r="K11" s="24"/>
      <c r="L11" s="25"/>
      <c r="M11" s="25"/>
    </row>
    <row r="12" spans="2:13" ht="19.5" customHeight="1" x14ac:dyDescent="0.25">
      <c r="B12" s="188">
        <v>1</v>
      </c>
      <c r="C12" s="225" t="s">
        <v>15</v>
      </c>
      <c r="D12" s="209">
        <v>2230</v>
      </c>
      <c r="E12" s="126">
        <v>8101190.5300000003</v>
      </c>
      <c r="F12" s="226"/>
      <c r="G12" s="226"/>
      <c r="H12" s="211" t="s">
        <v>16</v>
      </c>
      <c r="I12" s="205" t="s">
        <v>17</v>
      </c>
      <c r="J12" s="28"/>
      <c r="K12" s="29"/>
    </row>
    <row r="13" spans="2:13" ht="28.5" customHeight="1" thickBot="1" x14ac:dyDescent="0.3">
      <c r="B13" s="189"/>
      <c r="C13" s="208"/>
      <c r="D13" s="223"/>
      <c r="E13" s="30" t="str">
        <f>[1]!Сумапрописом(E12)</f>
        <v>Вiсiм мiльйонiв сто одна тисяча сто дев`яносто гривень 53 копiйки</v>
      </c>
      <c r="F13" s="227" t="s">
        <v>18</v>
      </c>
      <c r="G13" s="227"/>
      <c r="H13" s="213"/>
      <c r="I13" s="206"/>
      <c r="J13" s="31"/>
      <c r="K13" s="29"/>
    </row>
    <row r="14" spans="2:13" ht="31.5" customHeight="1" x14ac:dyDescent="0.25">
      <c r="B14" s="188">
        <v>2</v>
      </c>
      <c r="C14" s="32" t="s">
        <v>19</v>
      </c>
      <c r="D14" s="190">
        <v>2230</v>
      </c>
      <c r="E14" s="27">
        <v>1440000</v>
      </c>
      <c r="F14" s="33" t="s">
        <v>20</v>
      </c>
      <c r="G14" s="34">
        <f>E14/6</f>
        <v>240000</v>
      </c>
      <c r="H14" s="211" t="s">
        <v>21</v>
      </c>
      <c r="I14" s="194" t="s">
        <v>17</v>
      </c>
      <c r="J14" s="35"/>
      <c r="K14" s="29"/>
    </row>
    <row r="15" spans="2:13" ht="26.25" customHeight="1" thickBot="1" x14ac:dyDescent="0.3">
      <c r="B15" s="189"/>
      <c r="C15" s="36" t="s">
        <v>22</v>
      </c>
      <c r="D15" s="191"/>
      <c r="E15" s="37" t="str">
        <f>[1]!Сумапрописом(E14)</f>
        <v>Один мiльйон чотириста сорок тисяч гривень 00 копiйок</v>
      </c>
      <c r="F15" s="38" t="s">
        <v>20</v>
      </c>
      <c r="G15" s="39">
        <f>G14</f>
        <v>240000</v>
      </c>
      <c r="H15" s="212"/>
      <c r="I15" s="195"/>
      <c r="J15" s="40"/>
      <c r="K15" s="29"/>
    </row>
    <row r="16" spans="2:13" s="46" customFormat="1" ht="18.75" customHeight="1" x14ac:dyDescent="0.25">
      <c r="B16" s="188">
        <v>3</v>
      </c>
      <c r="C16" s="41" t="s">
        <v>23</v>
      </c>
      <c r="D16" s="201">
        <v>2230</v>
      </c>
      <c r="E16" s="125">
        <v>2437920</v>
      </c>
      <c r="F16" s="43" t="s">
        <v>20</v>
      </c>
      <c r="G16" s="44">
        <f>E16/6</f>
        <v>406320</v>
      </c>
      <c r="H16" s="205" t="s">
        <v>16</v>
      </c>
      <c r="I16" s="205" t="s">
        <v>17</v>
      </c>
      <c r="J16" s="219"/>
      <c r="K16" s="29"/>
      <c r="L16" s="45"/>
      <c r="M16" s="45"/>
    </row>
    <row r="17" spans="2:16" s="46" customFormat="1" ht="48" customHeight="1" thickBot="1" x14ac:dyDescent="0.25">
      <c r="B17" s="189"/>
      <c r="C17" s="41" t="s">
        <v>24</v>
      </c>
      <c r="D17" s="202"/>
      <c r="E17" s="30" t="str">
        <f>[1]!Сумапрописом(E16)</f>
        <v>Два мiльйони чотириста тридцять сiм тисяч дев`ятсот двадцять гривень 00 копiйок</v>
      </c>
      <c r="F17" s="47" t="s">
        <v>20</v>
      </c>
      <c r="G17" s="48">
        <f>G16</f>
        <v>406320</v>
      </c>
      <c r="H17" s="206"/>
      <c r="I17" s="206"/>
      <c r="J17" s="220"/>
      <c r="K17" s="49"/>
      <c r="L17" s="45"/>
      <c r="M17" s="45"/>
    </row>
    <row r="18" spans="2:16" s="46" customFormat="1" ht="21" customHeight="1" x14ac:dyDescent="0.25">
      <c r="B18" s="188">
        <v>4</v>
      </c>
      <c r="C18" s="50" t="s">
        <v>25</v>
      </c>
      <c r="D18" s="190">
        <v>2230</v>
      </c>
      <c r="E18" s="126">
        <v>3235680</v>
      </c>
      <c r="F18" s="33" t="s">
        <v>20</v>
      </c>
      <c r="G18" s="34">
        <f>E18/6</f>
        <v>539280</v>
      </c>
      <c r="H18" s="211" t="s">
        <v>21</v>
      </c>
      <c r="I18" s="194" t="s">
        <v>17</v>
      </c>
      <c r="J18" s="51"/>
      <c r="K18" s="52"/>
      <c r="L18" s="45"/>
      <c r="M18" s="45"/>
    </row>
    <row r="19" spans="2:16" s="46" customFormat="1" ht="49.5" customHeight="1" thickBot="1" x14ac:dyDescent="0.25">
      <c r="B19" s="189"/>
      <c r="C19" s="53" t="s">
        <v>26</v>
      </c>
      <c r="D19" s="191"/>
      <c r="E19" s="37" t="str">
        <f>[1]!Сумапрописом(E18)</f>
        <v>Три мiльйони двiстi тридцять п`ять тисяч шiстсот вiсiмдесят гривень 00 копiйок</v>
      </c>
      <c r="F19" s="38" t="s">
        <v>20</v>
      </c>
      <c r="G19" s="39">
        <f>G18</f>
        <v>539280</v>
      </c>
      <c r="H19" s="212"/>
      <c r="I19" s="195"/>
      <c r="J19" s="54"/>
      <c r="K19" s="52"/>
      <c r="L19" s="45"/>
      <c r="M19" s="45"/>
    </row>
    <row r="20" spans="2:16" s="46" customFormat="1" ht="26.25" customHeight="1" x14ac:dyDescent="0.25">
      <c r="B20" s="188">
        <v>5</v>
      </c>
      <c r="C20" s="221" t="s">
        <v>27</v>
      </c>
      <c r="D20" s="223">
        <v>2230</v>
      </c>
      <c r="E20" s="125">
        <v>777600</v>
      </c>
      <c r="F20" s="43" t="s">
        <v>20</v>
      </c>
      <c r="G20" s="44">
        <f>E20/6</f>
        <v>129600</v>
      </c>
      <c r="H20" s="213" t="s">
        <v>21</v>
      </c>
      <c r="I20" s="205" t="s">
        <v>17</v>
      </c>
      <c r="J20" s="55"/>
      <c r="K20" s="52"/>
      <c r="L20" s="45"/>
      <c r="M20" s="45"/>
    </row>
    <row r="21" spans="2:16" s="46" customFormat="1" ht="36.75" customHeight="1" thickBot="1" x14ac:dyDescent="0.25">
      <c r="B21" s="189"/>
      <c r="C21" s="222"/>
      <c r="D21" s="224"/>
      <c r="E21" s="30" t="str">
        <f>[1]!Сумапрописом(E20)</f>
        <v>Сiмсот сiмдесят сiм тисяч шiстсот гривень 00 копiйок</v>
      </c>
      <c r="F21" s="43" t="s">
        <v>20</v>
      </c>
      <c r="G21" s="44">
        <f t="shared" ref="G21" si="0">G20</f>
        <v>129600</v>
      </c>
      <c r="H21" s="213"/>
      <c r="I21" s="206"/>
      <c r="J21" s="55"/>
      <c r="K21" s="52"/>
      <c r="L21" s="45"/>
      <c r="M21" s="45"/>
    </row>
    <row r="22" spans="2:16" s="46" customFormat="1" ht="31.5" customHeight="1" x14ac:dyDescent="0.25">
      <c r="B22" s="188">
        <v>6</v>
      </c>
      <c r="C22" s="217" t="s">
        <v>28</v>
      </c>
      <c r="D22" s="190">
        <v>2230</v>
      </c>
      <c r="E22" s="126">
        <v>1603800</v>
      </c>
      <c r="F22" s="33" t="s">
        <v>20</v>
      </c>
      <c r="G22" s="34">
        <f>E22/6</f>
        <v>267300</v>
      </c>
      <c r="H22" s="211" t="s">
        <v>21</v>
      </c>
      <c r="I22" s="194" t="s">
        <v>17</v>
      </c>
      <c r="J22" s="56"/>
      <c r="K22" s="52"/>
      <c r="L22" s="45"/>
      <c r="M22" s="45"/>
    </row>
    <row r="23" spans="2:16" s="46" customFormat="1" ht="31.5" customHeight="1" thickBot="1" x14ac:dyDescent="0.25">
      <c r="B23" s="189"/>
      <c r="C23" s="218"/>
      <c r="D23" s="191"/>
      <c r="E23" s="37" t="str">
        <f>[1]!Сумапрописом(E22)</f>
        <v>Один мiльйон шiстсот три тисячi вiсiмсот гривень 00 копiйок</v>
      </c>
      <c r="F23" s="57" t="s">
        <v>20</v>
      </c>
      <c r="G23" s="58">
        <f>G22</f>
        <v>267300</v>
      </c>
      <c r="H23" s="212"/>
      <c r="I23" s="195"/>
      <c r="J23" s="59"/>
      <c r="K23" s="52"/>
      <c r="L23" s="45"/>
      <c r="M23" s="45"/>
    </row>
    <row r="24" spans="2:16" ht="18" customHeight="1" x14ac:dyDescent="0.25">
      <c r="B24" s="188">
        <v>7</v>
      </c>
      <c r="C24" s="60" t="s">
        <v>29</v>
      </c>
      <c r="D24" s="201">
        <v>2230</v>
      </c>
      <c r="E24" s="125">
        <v>2456400</v>
      </c>
      <c r="F24" s="43" t="s">
        <v>20</v>
      </c>
      <c r="G24" s="44">
        <f>E24/6</f>
        <v>409400</v>
      </c>
      <c r="H24" s="213" t="s">
        <v>21</v>
      </c>
      <c r="I24" s="205" t="s">
        <v>17</v>
      </c>
      <c r="J24" s="61"/>
      <c r="K24" s="62"/>
    </row>
    <row r="25" spans="2:16" s="7" customFormat="1" ht="27" customHeight="1" thickBot="1" x14ac:dyDescent="0.3">
      <c r="B25" s="189"/>
      <c r="C25" s="60" t="s">
        <v>30</v>
      </c>
      <c r="D25" s="202"/>
      <c r="E25" s="30" t="str">
        <f>[1]!Сумапрописом(E24)</f>
        <v>Два мiльйони чотириста п`ятдесят шiсть тисяч чотириста гривень 00 копiйок</v>
      </c>
      <c r="F25" s="43" t="s">
        <v>20</v>
      </c>
      <c r="G25" s="44">
        <f>G24</f>
        <v>409400</v>
      </c>
      <c r="H25" s="213"/>
      <c r="I25" s="206"/>
      <c r="J25" s="61"/>
      <c r="K25" s="62"/>
      <c r="N25" s="8"/>
      <c r="O25" s="8"/>
      <c r="P25" s="8"/>
    </row>
    <row r="26" spans="2:16" s="7" customFormat="1" ht="26.25" customHeight="1" x14ac:dyDescent="0.25">
      <c r="B26" s="188">
        <v>8</v>
      </c>
      <c r="C26" s="63" t="s">
        <v>31</v>
      </c>
      <c r="D26" s="190">
        <v>2230</v>
      </c>
      <c r="E26" s="126">
        <v>1881600</v>
      </c>
      <c r="F26" s="33" t="s">
        <v>20</v>
      </c>
      <c r="G26" s="34">
        <f>E26/6</f>
        <v>313600</v>
      </c>
      <c r="H26" s="211" t="s">
        <v>21</v>
      </c>
      <c r="I26" s="194" t="s">
        <v>17</v>
      </c>
      <c r="J26" s="56"/>
      <c r="K26" s="62"/>
      <c r="N26" s="8"/>
      <c r="O26" s="8"/>
      <c r="P26" s="8"/>
    </row>
    <row r="27" spans="2:16" s="7" customFormat="1" ht="28.5" customHeight="1" thickBot="1" x14ac:dyDescent="0.3">
      <c r="B27" s="189"/>
      <c r="C27" s="64" t="s">
        <v>32</v>
      </c>
      <c r="D27" s="191"/>
      <c r="E27" s="37" t="str">
        <f>[1]!Сумапрописом(E26)</f>
        <v>Один мiльйон вiсiмсот вiсiмдесят одна тисяча шiстсот гривень 00 копiйок</v>
      </c>
      <c r="F27" s="57" t="s">
        <v>20</v>
      </c>
      <c r="G27" s="58">
        <f>G26</f>
        <v>313600</v>
      </c>
      <c r="H27" s="212"/>
      <c r="I27" s="195"/>
      <c r="J27" s="65"/>
      <c r="K27" s="62"/>
      <c r="N27" s="8"/>
      <c r="O27" s="8"/>
      <c r="P27" s="8"/>
    </row>
    <row r="28" spans="2:16" s="7" customFormat="1" ht="26.25" customHeight="1" x14ac:dyDescent="0.25">
      <c r="B28" s="66"/>
      <c r="C28" s="63" t="s">
        <v>33</v>
      </c>
      <c r="D28" s="190">
        <v>2230</v>
      </c>
      <c r="E28" s="126">
        <v>624000</v>
      </c>
      <c r="F28" s="33" t="s">
        <v>20</v>
      </c>
      <c r="G28" s="34">
        <f>E28/6</f>
        <v>104000</v>
      </c>
      <c r="H28" s="211" t="s">
        <v>21</v>
      </c>
      <c r="I28" s="194" t="s">
        <v>17</v>
      </c>
      <c r="J28" s="56"/>
      <c r="K28" s="62"/>
      <c r="N28" s="8"/>
      <c r="O28" s="8"/>
      <c r="P28" s="8"/>
    </row>
    <row r="29" spans="2:16" s="7" customFormat="1" ht="26.25" customHeight="1" thickBot="1" x14ac:dyDescent="0.3">
      <c r="B29" s="66"/>
      <c r="C29" s="64" t="s">
        <v>34</v>
      </c>
      <c r="D29" s="191"/>
      <c r="E29" s="37" t="str">
        <f>[1]!Сумапрописом(E28)</f>
        <v>Шiстсот двадцять чотири тисячi гривень 00 копiйок</v>
      </c>
      <c r="F29" s="38" t="s">
        <v>20</v>
      </c>
      <c r="G29" s="39">
        <f>G28</f>
        <v>104000</v>
      </c>
      <c r="H29" s="212"/>
      <c r="I29" s="195"/>
      <c r="J29" s="65"/>
      <c r="K29" s="62"/>
      <c r="N29" s="8"/>
      <c r="O29" s="8"/>
      <c r="P29" s="8"/>
    </row>
    <row r="30" spans="2:16" s="7" customFormat="1" ht="15.75" customHeight="1" x14ac:dyDescent="0.25">
      <c r="B30" s="188">
        <v>9</v>
      </c>
      <c r="C30" s="63" t="s">
        <v>35</v>
      </c>
      <c r="D30" s="190">
        <v>2230</v>
      </c>
      <c r="E30" s="126">
        <v>1784400</v>
      </c>
      <c r="F30" s="33" t="s">
        <v>20</v>
      </c>
      <c r="G30" s="34">
        <f>E30/6</f>
        <v>297400</v>
      </c>
      <c r="H30" s="211" t="s">
        <v>21</v>
      </c>
      <c r="I30" s="194" t="s">
        <v>17</v>
      </c>
      <c r="J30" s="56"/>
      <c r="K30" s="62"/>
      <c r="N30" s="8"/>
      <c r="O30" s="8"/>
      <c r="P30" s="8"/>
    </row>
    <row r="31" spans="2:16" s="7" customFormat="1" ht="28.5" customHeight="1" thickBot="1" x14ac:dyDescent="0.3">
      <c r="B31" s="189"/>
      <c r="C31" s="64" t="s">
        <v>36</v>
      </c>
      <c r="D31" s="191"/>
      <c r="E31" s="37" t="str">
        <f>[1]!Сумапрописом(E30)</f>
        <v>Один мiльйон сiмсот вiсiмдесят чотири тисячi чотириста гривень 00 копiйок</v>
      </c>
      <c r="F31" s="57" t="s">
        <v>20</v>
      </c>
      <c r="G31" s="58">
        <f>G30</f>
        <v>297400</v>
      </c>
      <c r="H31" s="212"/>
      <c r="I31" s="195"/>
      <c r="J31" s="65"/>
      <c r="K31" s="62"/>
      <c r="N31" s="8"/>
      <c r="O31" s="8"/>
      <c r="P31" s="8"/>
    </row>
    <row r="32" spans="2:16" s="7" customFormat="1" ht="16.5" customHeight="1" x14ac:dyDescent="0.25">
      <c r="B32" s="188">
        <v>10</v>
      </c>
      <c r="C32" s="216" t="s">
        <v>37</v>
      </c>
      <c r="D32" s="201">
        <v>2230</v>
      </c>
      <c r="E32" s="125">
        <v>792000</v>
      </c>
      <c r="F32" s="43" t="s">
        <v>20</v>
      </c>
      <c r="G32" s="44">
        <f>E32/6</f>
        <v>132000</v>
      </c>
      <c r="H32" s="213" t="s">
        <v>21</v>
      </c>
      <c r="I32" s="205" t="s">
        <v>17</v>
      </c>
      <c r="J32" s="61"/>
      <c r="K32" s="62"/>
      <c r="N32" s="8"/>
      <c r="O32" s="8"/>
      <c r="P32" s="8"/>
    </row>
    <row r="33" spans="2:16" s="7" customFormat="1" ht="28.5" customHeight="1" thickBot="1" x14ac:dyDescent="0.3">
      <c r="B33" s="189"/>
      <c r="C33" s="216"/>
      <c r="D33" s="202"/>
      <c r="E33" s="30" t="str">
        <f>[1]!Сумапрописом(E32)</f>
        <v>Сiмсот дев`яносто двi тисячi гривень 00 копiйок</v>
      </c>
      <c r="F33" s="47" t="s">
        <v>20</v>
      </c>
      <c r="G33" s="48">
        <f>G32</f>
        <v>132000</v>
      </c>
      <c r="H33" s="213"/>
      <c r="I33" s="206"/>
      <c r="J33" s="61"/>
      <c r="K33" s="62"/>
      <c r="N33" s="8"/>
      <c r="O33" s="8"/>
      <c r="P33" s="8"/>
    </row>
    <row r="34" spans="2:16" s="7" customFormat="1" ht="18" customHeight="1" x14ac:dyDescent="0.25">
      <c r="B34" s="188">
        <v>11</v>
      </c>
      <c r="C34" s="214" t="s">
        <v>38</v>
      </c>
      <c r="D34" s="190">
        <v>2230</v>
      </c>
      <c r="E34" s="126">
        <v>967200</v>
      </c>
      <c r="F34" s="33" t="s">
        <v>20</v>
      </c>
      <c r="G34" s="34">
        <f>E34/6</f>
        <v>161200</v>
      </c>
      <c r="H34" s="211" t="s">
        <v>21</v>
      </c>
      <c r="I34" s="194" t="s">
        <v>17</v>
      </c>
      <c r="J34" s="56"/>
      <c r="K34" s="62"/>
      <c r="N34" s="8"/>
      <c r="O34" s="8"/>
      <c r="P34" s="8"/>
    </row>
    <row r="35" spans="2:16" s="7" customFormat="1" ht="30.75" customHeight="1" thickBot="1" x14ac:dyDescent="0.3">
      <c r="B35" s="189"/>
      <c r="C35" s="215"/>
      <c r="D35" s="191"/>
      <c r="E35" s="37" t="str">
        <f>[1]!Сумапрописом(E34)</f>
        <v>Дев`ятсот шiстдесят сiм тисяч двiстi гривень 00 копiйок</v>
      </c>
      <c r="F35" s="57" t="s">
        <v>20</v>
      </c>
      <c r="G35" s="58">
        <f>G34</f>
        <v>161200</v>
      </c>
      <c r="H35" s="212"/>
      <c r="I35" s="195"/>
      <c r="J35" s="65"/>
      <c r="K35" s="62"/>
      <c r="N35" s="8"/>
      <c r="O35" s="8"/>
      <c r="P35" s="8"/>
    </row>
    <row r="36" spans="2:16" s="7" customFormat="1" ht="21" customHeight="1" x14ac:dyDescent="0.25">
      <c r="B36" s="188">
        <v>12</v>
      </c>
      <c r="C36" s="67" t="s">
        <v>39</v>
      </c>
      <c r="D36" s="201">
        <v>2230</v>
      </c>
      <c r="E36" s="125">
        <v>619200</v>
      </c>
      <c r="F36" s="43" t="s">
        <v>20</v>
      </c>
      <c r="G36" s="44">
        <f>E36/6</f>
        <v>103200</v>
      </c>
      <c r="H36" s="211" t="s">
        <v>21</v>
      </c>
      <c r="I36" s="205" t="s">
        <v>17</v>
      </c>
      <c r="J36" s="61"/>
      <c r="K36" s="62"/>
      <c r="N36" s="8"/>
      <c r="O36" s="8"/>
      <c r="P36" s="8"/>
    </row>
    <row r="37" spans="2:16" s="7" customFormat="1" ht="24" customHeight="1" thickBot="1" x14ac:dyDescent="0.3">
      <c r="B37" s="189"/>
      <c r="C37" s="68" t="s">
        <v>40</v>
      </c>
      <c r="D37" s="191"/>
      <c r="E37" s="37" t="str">
        <f>[1]!Сумапрописом(E36)</f>
        <v>Шiстсот дев`ятнадцять тисяч двiстi гривень 00 копiйок</v>
      </c>
      <c r="F37" s="57" t="s">
        <v>20</v>
      </c>
      <c r="G37" s="58">
        <f>G36</f>
        <v>103200</v>
      </c>
      <c r="H37" s="212"/>
      <c r="I37" s="195"/>
      <c r="J37" s="65"/>
      <c r="K37" s="62"/>
      <c r="N37" s="8"/>
      <c r="O37" s="8"/>
      <c r="P37" s="8"/>
    </row>
    <row r="38" spans="2:16" s="7" customFormat="1" ht="32.25" customHeight="1" x14ac:dyDescent="0.25">
      <c r="B38" s="188">
        <v>14</v>
      </c>
      <c r="C38" s="69" t="s">
        <v>41</v>
      </c>
      <c r="D38" s="190">
        <v>2230</v>
      </c>
      <c r="E38" s="126">
        <v>313800</v>
      </c>
      <c r="F38" s="33" t="s">
        <v>20</v>
      </c>
      <c r="G38" s="34">
        <f>E38/6</f>
        <v>52300</v>
      </c>
      <c r="H38" s="211" t="s">
        <v>42</v>
      </c>
      <c r="I38" s="194" t="s">
        <v>43</v>
      </c>
      <c r="J38" s="56"/>
      <c r="K38" s="14"/>
      <c r="N38" s="8"/>
      <c r="O38" s="8"/>
      <c r="P38" s="8"/>
    </row>
    <row r="39" spans="2:16" s="7" customFormat="1" ht="38.25" customHeight="1" thickBot="1" x14ac:dyDescent="0.3">
      <c r="B39" s="189"/>
      <c r="C39" s="70" t="s">
        <v>44</v>
      </c>
      <c r="D39" s="191"/>
      <c r="E39" s="37" t="str">
        <f>[1]!Сумапрописом(E38)</f>
        <v>Триста тринадцять тисяч вiсiмсот гривень 00 копiйок</v>
      </c>
      <c r="F39" s="57" t="s">
        <v>20</v>
      </c>
      <c r="G39" s="58">
        <f>G38</f>
        <v>52300</v>
      </c>
      <c r="H39" s="212"/>
      <c r="I39" s="195"/>
      <c r="J39" s="65"/>
      <c r="K39" s="14"/>
      <c r="N39" s="8"/>
      <c r="O39" s="8"/>
      <c r="P39" s="8"/>
    </row>
    <row r="40" spans="2:16" s="7" customFormat="1" ht="21" hidden="1" customHeight="1" x14ac:dyDescent="0.25">
      <c r="B40" s="188">
        <v>15</v>
      </c>
      <c r="C40" s="71" t="s">
        <v>45</v>
      </c>
      <c r="D40" s="201">
        <v>2230</v>
      </c>
      <c r="E40" s="42"/>
      <c r="F40" s="43" t="s">
        <v>20</v>
      </c>
      <c r="G40" s="44">
        <f>E40/6</f>
        <v>0</v>
      </c>
      <c r="H40" s="213" t="s">
        <v>42</v>
      </c>
      <c r="I40" s="194" t="s">
        <v>43</v>
      </c>
      <c r="J40" s="61"/>
      <c r="K40" s="14"/>
      <c r="N40" s="8"/>
      <c r="O40" s="8"/>
      <c r="P40" s="8"/>
    </row>
    <row r="41" spans="2:16" s="7" customFormat="1" ht="24" hidden="1" customHeight="1" thickBot="1" x14ac:dyDescent="0.3">
      <c r="B41" s="189"/>
      <c r="C41" s="71" t="s">
        <v>46</v>
      </c>
      <c r="D41" s="202"/>
      <c r="E41" s="30" t="str">
        <f>[1]!Сумапрописом(E40)</f>
        <v>Нуль гривень 00 копiйок</v>
      </c>
      <c r="F41" s="43" t="s">
        <v>20</v>
      </c>
      <c r="G41" s="44">
        <f>G40</f>
        <v>0</v>
      </c>
      <c r="H41" s="213"/>
      <c r="I41" s="195"/>
      <c r="J41" s="61"/>
      <c r="K41" s="14"/>
      <c r="N41" s="8"/>
      <c r="O41" s="8"/>
      <c r="P41" s="8"/>
    </row>
    <row r="42" spans="2:16" ht="21" customHeight="1" thickBot="1" x14ac:dyDescent="0.3">
      <c r="B42" s="72"/>
      <c r="C42" s="73" t="s">
        <v>47</v>
      </c>
      <c r="D42" s="74">
        <v>2230</v>
      </c>
      <c r="E42" s="75">
        <f>SUM(E12:E39)</f>
        <v>27034790.530000001</v>
      </c>
      <c r="F42" s="76"/>
      <c r="G42" s="77"/>
      <c r="H42" s="78"/>
      <c r="I42" s="78"/>
      <c r="J42" s="79"/>
      <c r="K42" s="80"/>
      <c r="L42" s="81"/>
      <c r="M42" s="81"/>
      <c r="N42" s="82"/>
      <c r="O42" s="82"/>
      <c r="P42" s="82"/>
    </row>
    <row r="43" spans="2:16" ht="32.25" customHeight="1" x14ac:dyDescent="0.25">
      <c r="B43" s="188">
        <v>16</v>
      </c>
      <c r="C43" s="83" t="s">
        <v>48</v>
      </c>
      <c r="D43" s="209">
        <v>2240</v>
      </c>
      <c r="E43" s="84">
        <v>300000</v>
      </c>
      <c r="F43" s="85" t="s">
        <v>20</v>
      </c>
      <c r="G43" s="34">
        <f>E43/6</f>
        <v>50000</v>
      </c>
      <c r="H43" s="211" t="s">
        <v>42</v>
      </c>
      <c r="I43" s="194" t="s">
        <v>17</v>
      </c>
      <c r="J43" s="122"/>
      <c r="K43" s="80"/>
      <c r="L43" s="81"/>
      <c r="M43" s="81"/>
      <c r="N43" s="82"/>
      <c r="O43" s="82"/>
      <c r="P43" s="82"/>
    </row>
    <row r="44" spans="2:16" ht="23.25" customHeight="1" thickBot="1" x14ac:dyDescent="0.3">
      <c r="B44" s="189"/>
      <c r="C44" s="53" t="s">
        <v>49</v>
      </c>
      <c r="D44" s="210"/>
      <c r="E44" s="87" t="str">
        <f>[1]!Сумапрописом(E43)</f>
        <v>Триста тисяч гривень 00 копiйок</v>
      </c>
      <c r="F44" s="88" t="s">
        <v>20</v>
      </c>
      <c r="G44" s="58">
        <f>G43</f>
        <v>50000</v>
      </c>
      <c r="H44" s="212"/>
      <c r="I44" s="195"/>
      <c r="J44" s="123"/>
      <c r="K44" s="80"/>
      <c r="L44" s="81"/>
      <c r="M44" s="81"/>
      <c r="N44" s="82"/>
      <c r="O44" s="82"/>
      <c r="P44" s="82"/>
    </row>
    <row r="45" spans="2:16" ht="23.25" customHeight="1" x14ac:dyDescent="0.25">
      <c r="B45" s="188">
        <v>17</v>
      </c>
      <c r="C45" s="90" t="s">
        <v>64</v>
      </c>
      <c r="D45" s="190">
        <v>2274</v>
      </c>
      <c r="E45" s="84">
        <v>794861</v>
      </c>
      <c r="F45" s="85" t="s">
        <v>20</v>
      </c>
      <c r="G45" s="34">
        <f>E45/6</f>
        <v>132476.83333333334</v>
      </c>
      <c r="H45" s="192" t="s">
        <v>51</v>
      </c>
      <c r="I45" s="194" t="s">
        <v>17</v>
      </c>
      <c r="J45" s="122"/>
      <c r="K45" s="80"/>
      <c r="L45" s="81"/>
      <c r="M45" s="81"/>
      <c r="N45" s="82"/>
      <c r="O45" s="82"/>
      <c r="P45" s="82"/>
    </row>
    <row r="46" spans="2:16" ht="29.25" customHeight="1" thickBot="1" x14ac:dyDescent="0.3">
      <c r="B46" s="189"/>
      <c r="C46" s="91" t="s">
        <v>65</v>
      </c>
      <c r="D46" s="191"/>
      <c r="E46" s="87" t="str">
        <f>[1]!Сумапрописом(E45)</f>
        <v>Сiмсот дев`яносто чотири тисячi вiсiмсот шiстдесят одна гривня 00 копiйок</v>
      </c>
      <c r="F46" s="88" t="s">
        <v>20</v>
      </c>
      <c r="G46" s="58">
        <f>G45</f>
        <v>132476.83333333334</v>
      </c>
      <c r="H46" s="193"/>
      <c r="I46" s="195"/>
      <c r="J46" s="123"/>
      <c r="K46" s="80"/>
      <c r="L46" s="81"/>
      <c r="M46" s="81"/>
      <c r="N46" s="82"/>
      <c r="O46" s="82"/>
      <c r="P46" s="82"/>
    </row>
    <row r="47" spans="2:16" ht="25.5" hidden="1" customHeight="1" x14ac:dyDescent="0.25">
      <c r="B47" s="188">
        <v>18</v>
      </c>
      <c r="C47" s="208" t="s">
        <v>53</v>
      </c>
      <c r="D47" s="201">
        <v>2271</v>
      </c>
      <c r="E47" s="92"/>
      <c r="F47" s="93" t="s">
        <v>20</v>
      </c>
      <c r="G47" s="44">
        <f>E47/6</f>
        <v>0</v>
      </c>
      <c r="H47" s="203" t="s">
        <v>51</v>
      </c>
      <c r="I47" s="205" t="s">
        <v>43</v>
      </c>
      <c r="J47" s="207"/>
      <c r="K47" s="80"/>
      <c r="L47" s="81"/>
      <c r="M47" s="81"/>
      <c r="N47" s="82"/>
      <c r="O47" s="82"/>
      <c r="P47" s="82"/>
    </row>
    <row r="48" spans="2:16" ht="36.75" hidden="1" customHeight="1" thickBot="1" x14ac:dyDescent="0.3">
      <c r="B48" s="189"/>
      <c r="C48" s="208"/>
      <c r="D48" s="202"/>
      <c r="E48" s="94" t="str">
        <f>[1]!Сумапрописом(E47)</f>
        <v>Нуль гривень 00 копiйок</v>
      </c>
      <c r="F48" s="93" t="s">
        <v>20</v>
      </c>
      <c r="G48" s="44">
        <f>G47</f>
        <v>0</v>
      </c>
      <c r="H48" s="204"/>
      <c r="I48" s="206"/>
      <c r="J48" s="207"/>
      <c r="K48" s="80"/>
      <c r="L48" s="81"/>
      <c r="M48" s="81"/>
      <c r="N48" s="82"/>
      <c r="O48" s="82"/>
      <c r="P48" s="82"/>
    </row>
    <row r="49" spans="2:16" ht="25.5" hidden="1" customHeight="1" x14ac:dyDescent="0.25">
      <c r="B49" s="188">
        <v>19</v>
      </c>
      <c r="C49" s="95" t="s">
        <v>54</v>
      </c>
      <c r="D49" s="199">
        <v>2273</v>
      </c>
      <c r="E49" s="84"/>
      <c r="F49" s="96" t="s">
        <v>20</v>
      </c>
      <c r="G49" s="97">
        <f>E49/6</f>
        <v>0</v>
      </c>
      <c r="H49" s="192" t="s">
        <v>51</v>
      </c>
      <c r="I49" s="194" t="s">
        <v>43</v>
      </c>
      <c r="J49" s="196"/>
      <c r="K49" s="80"/>
      <c r="L49" s="81"/>
      <c r="M49" s="81"/>
      <c r="N49" s="82"/>
      <c r="O49" s="82"/>
      <c r="P49" s="82"/>
    </row>
    <row r="50" spans="2:16" ht="32.25" hidden="1" customHeight="1" thickBot="1" x14ac:dyDescent="0.3">
      <c r="B50" s="189"/>
      <c r="C50" s="98" t="s">
        <v>55</v>
      </c>
      <c r="D50" s="200"/>
      <c r="E50" s="87" t="str">
        <f>[1]!Сумапрописом(E49)</f>
        <v>Нуль гривень 00 копiйок</v>
      </c>
      <c r="F50" s="99" t="s">
        <v>20</v>
      </c>
      <c r="G50" s="100">
        <f>G49</f>
        <v>0</v>
      </c>
      <c r="H50" s="193"/>
      <c r="I50" s="195"/>
      <c r="J50" s="197"/>
      <c r="K50" s="80"/>
      <c r="L50" s="81"/>
      <c r="M50" s="81"/>
      <c r="N50" s="82"/>
      <c r="O50" s="82"/>
      <c r="P50" s="82"/>
    </row>
    <row r="51" spans="2:16" ht="33" hidden="1" customHeight="1" x14ac:dyDescent="0.25">
      <c r="B51" s="188">
        <v>20</v>
      </c>
      <c r="C51" s="101" t="s">
        <v>56</v>
      </c>
      <c r="D51" s="201">
        <v>2272</v>
      </c>
      <c r="E51" s="92"/>
      <c r="F51" s="102" t="s">
        <v>20</v>
      </c>
      <c r="G51" s="103">
        <f>E51/6</f>
        <v>0</v>
      </c>
      <c r="H51" s="203" t="s">
        <v>51</v>
      </c>
      <c r="I51" s="205" t="s">
        <v>43</v>
      </c>
      <c r="J51" s="207"/>
      <c r="K51" s="80"/>
      <c r="L51" s="81"/>
      <c r="M51" s="81"/>
      <c r="N51" s="82"/>
      <c r="O51" s="82"/>
      <c r="P51" s="82"/>
    </row>
    <row r="52" spans="2:16" ht="22.5" hidden="1" customHeight="1" thickBot="1" x14ac:dyDescent="0.3">
      <c r="B52" s="189"/>
      <c r="C52" s="104" t="s">
        <v>57</v>
      </c>
      <c r="D52" s="202"/>
      <c r="E52" s="94" t="str">
        <f>[1]!Сумапрописом(E51)</f>
        <v>Нуль гривень 00 копiйок</v>
      </c>
      <c r="F52" s="93" t="s">
        <v>20</v>
      </c>
      <c r="G52" s="105">
        <f>G51</f>
        <v>0</v>
      </c>
      <c r="H52" s="204"/>
      <c r="I52" s="206"/>
      <c r="J52" s="207"/>
      <c r="K52" s="80"/>
      <c r="L52" s="81"/>
      <c r="M52" s="81"/>
      <c r="N52" s="82"/>
      <c r="O52" s="82"/>
      <c r="P52" s="82"/>
    </row>
    <row r="53" spans="2:16" ht="30.75" hidden="1" customHeight="1" x14ac:dyDescent="0.25">
      <c r="B53" s="188">
        <v>21</v>
      </c>
      <c r="C53" s="90" t="s">
        <v>58</v>
      </c>
      <c r="D53" s="190">
        <v>2272</v>
      </c>
      <c r="E53" s="84"/>
      <c r="F53" s="85" t="s">
        <v>20</v>
      </c>
      <c r="G53" s="34">
        <f>E53/6</f>
        <v>0</v>
      </c>
      <c r="H53" s="192" t="s">
        <v>51</v>
      </c>
      <c r="I53" s="194" t="s">
        <v>43</v>
      </c>
      <c r="J53" s="196"/>
      <c r="K53" s="80"/>
      <c r="L53" s="81"/>
      <c r="M53" s="81"/>
      <c r="N53" s="82"/>
      <c r="O53" s="82"/>
      <c r="P53" s="82"/>
    </row>
    <row r="54" spans="2:16" ht="26.25" hidden="1" customHeight="1" thickBot="1" x14ac:dyDescent="0.3">
      <c r="B54" s="189"/>
      <c r="C54" s="91" t="s">
        <v>59</v>
      </c>
      <c r="D54" s="191"/>
      <c r="E54" s="87" t="str">
        <f>[1]!Сумапрописом(E53)</f>
        <v>Нуль гривень 00 копiйок</v>
      </c>
      <c r="F54" s="88" t="s">
        <v>20</v>
      </c>
      <c r="G54" s="58">
        <f>G53</f>
        <v>0</v>
      </c>
      <c r="H54" s="193"/>
      <c r="I54" s="195"/>
      <c r="J54" s="197"/>
      <c r="K54" s="80"/>
      <c r="L54" s="81"/>
      <c r="M54" s="81"/>
      <c r="N54" s="82"/>
      <c r="O54" s="82"/>
      <c r="P54" s="82"/>
    </row>
    <row r="55" spans="2:16" s="26" customFormat="1" ht="48" customHeight="1" x14ac:dyDescent="0.25">
      <c r="B55" s="106"/>
      <c r="C55" s="107" t="s">
        <v>60</v>
      </c>
      <c r="D55" s="108"/>
      <c r="E55" s="198" t="s">
        <v>61</v>
      </c>
      <c r="F55" s="198"/>
      <c r="G55" s="198"/>
      <c r="H55" s="109">
        <v>42380</v>
      </c>
      <c r="I55" s="110" t="s">
        <v>62</v>
      </c>
      <c r="J55" s="111"/>
      <c r="K55" s="112"/>
      <c r="L55" s="111"/>
      <c r="M55" s="7"/>
    </row>
    <row r="56" spans="2:16" s="26" customFormat="1" ht="38.25" customHeight="1" x14ac:dyDescent="0.25">
      <c r="B56" s="106"/>
      <c r="C56" s="113" t="s">
        <v>63</v>
      </c>
      <c r="D56" s="114"/>
      <c r="E56" s="115"/>
      <c r="F56" s="116"/>
      <c r="G56" s="117"/>
      <c r="H56" s="118"/>
      <c r="I56" s="118"/>
      <c r="J56" s="119"/>
      <c r="K56" s="6"/>
      <c r="L56" s="7"/>
      <c r="M56" s="7"/>
    </row>
  </sheetData>
  <mergeCells count="110">
    <mergeCell ref="B8:J8"/>
    <mergeCell ref="B9:B10"/>
    <mergeCell ref="C9:C10"/>
    <mergeCell ref="D9:D10"/>
    <mergeCell ref="E9:G10"/>
    <mergeCell ref="H9:H10"/>
    <mergeCell ref="I9:I10"/>
    <mergeCell ref="G1:J1"/>
    <mergeCell ref="G2:J2"/>
    <mergeCell ref="G4:J4"/>
    <mergeCell ref="B5:J5"/>
    <mergeCell ref="B6:J6"/>
    <mergeCell ref="C7:J7"/>
    <mergeCell ref="B14:B15"/>
    <mergeCell ref="D14:D15"/>
    <mergeCell ref="H14:H15"/>
    <mergeCell ref="I14:I15"/>
    <mergeCell ref="B16:B17"/>
    <mergeCell ref="D16:D17"/>
    <mergeCell ref="H16:H17"/>
    <mergeCell ref="I16:I17"/>
    <mergeCell ref="B12:B13"/>
    <mergeCell ref="C12:C13"/>
    <mergeCell ref="D12:D13"/>
    <mergeCell ref="F12:G12"/>
    <mergeCell ref="H12:H13"/>
    <mergeCell ref="I12:I13"/>
    <mergeCell ref="F13:G13"/>
    <mergeCell ref="J16:J17"/>
    <mergeCell ref="B18:B19"/>
    <mergeCell ref="D18:D19"/>
    <mergeCell ref="H18:H19"/>
    <mergeCell ref="I18:I19"/>
    <mergeCell ref="B20:B21"/>
    <mergeCell ref="C20:C21"/>
    <mergeCell ref="D20:D21"/>
    <mergeCell ref="H20:H21"/>
    <mergeCell ref="I20:I21"/>
    <mergeCell ref="B26:B27"/>
    <mergeCell ref="D26:D27"/>
    <mergeCell ref="H26:H27"/>
    <mergeCell ref="I26:I27"/>
    <mergeCell ref="D28:D29"/>
    <mergeCell ref="H28:H29"/>
    <mergeCell ref="I28:I29"/>
    <mergeCell ref="B22:B23"/>
    <mergeCell ref="C22:C23"/>
    <mergeCell ref="D22:D23"/>
    <mergeCell ref="H22:H23"/>
    <mergeCell ref="I22:I23"/>
    <mergeCell ref="B24:B25"/>
    <mergeCell ref="D24:D25"/>
    <mergeCell ref="H24:H25"/>
    <mergeCell ref="I24:I25"/>
    <mergeCell ref="B30:B31"/>
    <mergeCell ref="D30:D31"/>
    <mergeCell ref="H30:H31"/>
    <mergeCell ref="I30:I31"/>
    <mergeCell ref="B32:B33"/>
    <mergeCell ref="C32:C33"/>
    <mergeCell ref="D32:D33"/>
    <mergeCell ref="H32:H33"/>
    <mergeCell ref="I32:I33"/>
    <mergeCell ref="B38:B39"/>
    <mergeCell ref="D38:D39"/>
    <mergeCell ref="H38:H39"/>
    <mergeCell ref="I38:I39"/>
    <mergeCell ref="B40:B41"/>
    <mergeCell ref="D40:D41"/>
    <mergeCell ref="H40:H41"/>
    <mergeCell ref="I40:I41"/>
    <mergeCell ref="B34:B35"/>
    <mergeCell ref="C34:C35"/>
    <mergeCell ref="D34:D35"/>
    <mergeCell ref="H34:H35"/>
    <mergeCell ref="I34:I35"/>
    <mergeCell ref="B36:B37"/>
    <mergeCell ref="D36:D37"/>
    <mergeCell ref="H36:H37"/>
    <mergeCell ref="I36:I37"/>
    <mergeCell ref="B47:B48"/>
    <mergeCell ref="C47:C48"/>
    <mergeCell ref="D47:D48"/>
    <mergeCell ref="H47:H48"/>
    <mergeCell ref="I47:I48"/>
    <mergeCell ref="J47:J48"/>
    <mergeCell ref="B43:B44"/>
    <mergeCell ref="D43:D44"/>
    <mergeCell ref="H43:H44"/>
    <mergeCell ref="I43:I44"/>
    <mergeCell ref="B45:B46"/>
    <mergeCell ref="D45:D46"/>
    <mergeCell ref="H45:H46"/>
    <mergeCell ref="I45:I46"/>
    <mergeCell ref="B53:B54"/>
    <mergeCell ref="D53:D54"/>
    <mergeCell ref="H53:H54"/>
    <mergeCell ref="I53:I54"/>
    <mergeCell ref="J53:J54"/>
    <mergeCell ref="E55:G55"/>
    <mergeCell ref="B49:B50"/>
    <mergeCell ref="D49:D50"/>
    <mergeCell ref="H49:H50"/>
    <mergeCell ref="I49:I50"/>
    <mergeCell ref="J49:J50"/>
    <mergeCell ref="B51:B52"/>
    <mergeCell ref="D51:D52"/>
    <mergeCell ref="H51:H52"/>
    <mergeCell ref="I51:I52"/>
    <mergeCell ref="J51:J52"/>
  </mergeCells>
  <pageMargins left="0.43307086614173229" right="0.23622047244094491" top="0.15748031496062992" bottom="0.15748031496062992" header="0.31496062992125984" footer="0.31496062992125984"/>
  <pageSetup paperSize="9" scale="60" orientation="landscape" r:id="rId1"/>
  <headerFooter alignWithMargins="0"/>
  <rowBreaks count="1" manualBreakCount="1">
    <brk id="37" min="1"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P56"/>
  <sheetViews>
    <sheetView view="pageBreakPreview" topLeftCell="A31" zoomScale="75" zoomScaleNormal="100" zoomScaleSheetLayoutView="75" workbookViewId="0">
      <selection activeCell="C63" sqref="C63"/>
    </sheetView>
  </sheetViews>
  <sheetFormatPr defaultRowHeight="15.75" x14ac:dyDescent="0.25"/>
  <cols>
    <col min="1" max="1" width="3.5703125" style="8" customWidth="1"/>
    <col min="2" max="2" width="4.28515625" style="1" customWidth="1"/>
    <col min="3" max="3" width="125.5703125" style="2" customWidth="1"/>
    <col min="4" max="4" width="6.28515625" style="3" customWidth="1"/>
    <col min="5" max="5" width="44" style="4" customWidth="1"/>
    <col min="6" max="6" width="7" style="5" customWidth="1"/>
    <col min="7" max="7" width="16.85546875" style="120" customWidth="1"/>
    <col min="8" max="8" width="10.140625" style="121" customWidth="1"/>
    <col min="9" max="9" width="10.42578125" style="121" customWidth="1"/>
    <col min="10" max="10" width="9.5703125" style="8" customWidth="1"/>
    <col min="11" max="11" width="10.85546875" style="6" customWidth="1"/>
    <col min="12" max="12" width="8.5703125" style="7" customWidth="1"/>
    <col min="13" max="13" width="9.140625" style="7"/>
    <col min="14" max="14" width="9.140625" style="8"/>
    <col min="15" max="15" width="10" style="8" bestFit="1" customWidth="1"/>
    <col min="16" max="16384" width="9.140625" style="8"/>
  </cols>
  <sheetData>
    <row r="1" spans="2:13" ht="18" customHeight="1" x14ac:dyDescent="0.25">
      <c r="G1" s="241" t="s">
        <v>0</v>
      </c>
      <c r="H1" s="241"/>
      <c r="I1" s="241"/>
      <c r="J1" s="241"/>
    </row>
    <row r="2" spans="2:13" ht="15.75" customHeight="1" x14ac:dyDescent="0.25">
      <c r="G2" s="241" t="s">
        <v>1</v>
      </c>
      <c r="H2" s="241"/>
      <c r="I2" s="241"/>
      <c r="J2" s="241"/>
    </row>
    <row r="3" spans="2:13" ht="14.25" customHeight="1" x14ac:dyDescent="0.25">
      <c r="G3" s="127" t="s">
        <v>2</v>
      </c>
      <c r="H3" s="127"/>
      <c r="I3" s="127"/>
      <c r="J3" s="10"/>
    </row>
    <row r="4" spans="2:13" ht="15.75" customHeight="1" x14ac:dyDescent="0.25">
      <c r="G4" s="242" t="s">
        <v>3</v>
      </c>
      <c r="H4" s="242"/>
      <c r="I4" s="242"/>
      <c r="J4" s="242"/>
    </row>
    <row r="5" spans="2:13" x14ac:dyDescent="0.25">
      <c r="B5" s="243" t="s">
        <v>67</v>
      </c>
      <c r="C5" s="243"/>
      <c r="D5" s="243"/>
      <c r="E5" s="243"/>
      <c r="F5" s="243"/>
      <c r="G5" s="243"/>
      <c r="H5" s="243"/>
      <c r="I5" s="243"/>
      <c r="J5" s="243"/>
    </row>
    <row r="6" spans="2:13" ht="15" customHeight="1" x14ac:dyDescent="0.25">
      <c r="B6" s="243" t="s">
        <v>5</v>
      </c>
      <c r="C6" s="243"/>
      <c r="D6" s="243"/>
      <c r="E6" s="243"/>
      <c r="F6" s="243"/>
      <c r="G6" s="243"/>
      <c r="H6" s="243"/>
      <c r="I6" s="243"/>
      <c r="J6" s="243"/>
    </row>
    <row r="7" spans="2:13" ht="15.75" customHeight="1" x14ac:dyDescent="0.3">
      <c r="B7" s="11"/>
      <c r="C7" s="244" t="s">
        <v>6</v>
      </c>
      <c r="D7" s="244"/>
      <c r="E7" s="244"/>
      <c r="F7" s="244"/>
      <c r="G7" s="244"/>
      <c r="H7" s="244"/>
      <c r="I7" s="244"/>
      <c r="J7" s="244"/>
    </row>
    <row r="8" spans="2:13" ht="18" customHeight="1" thickBot="1" x14ac:dyDescent="0.3">
      <c r="B8" s="228" t="s">
        <v>7</v>
      </c>
      <c r="C8" s="228"/>
      <c r="D8" s="228"/>
      <c r="E8" s="228"/>
      <c r="F8" s="228"/>
      <c r="G8" s="228"/>
      <c r="H8" s="228"/>
      <c r="I8" s="228"/>
      <c r="J8" s="228"/>
      <c r="K8" s="12"/>
    </row>
    <row r="9" spans="2:13" ht="13.5" customHeight="1" x14ac:dyDescent="0.25">
      <c r="B9" s="229" t="s">
        <v>8</v>
      </c>
      <c r="C9" s="231" t="s">
        <v>9</v>
      </c>
      <c r="D9" s="233" t="s">
        <v>10</v>
      </c>
      <c r="E9" s="235" t="s">
        <v>11</v>
      </c>
      <c r="F9" s="236"/>
      <c r="G9" s="236"/>
      <c r="H9" s="211" t="s">
        <v>12</v>
      </c>
      <c r="I9" s="239" t="s">
        <v>13</v>
      </c>
      <c r="J9" s="13"/>
      <c r="K9" s="14"/>
    </row>
    <row r="10" spans="2:13" ht="49.5" customHeight="1" thickBot="1" x14ac:dyDescent="0.3">
      <c r="B10" s="230"/>
      <c r="C10" s="232"/>
      <c r="D10" s="234"/>
      <c r="E10" s="237"/>
      <c r="F10" s="238"/>
      <c r="G10" s="238"/>
      <c r="H10" s="212"/>
      <c r="I10" s="240"/>
      <c r="J10" s="15" t="s">
        <v>14</v>
      </c>
      <c r="K10" s="14"/>
    </row>
    <row r="11" spans="2:13" s="26" customFormat="1" ht="15" customHeight="1" thickBot="1" x14ac:dyDescent="0.3">
      <c r="B11" s="16"/>
      <c r="C11" s="17">
        <v>1</v>
      </c>
      <c r="D11" s="18">
        <v>2</v>
      </c>
      <c r="E11" s="19">
        <v>3</v>
      </c>
      <c r="F11" s="20"/>
      <c r="G11" s="20"/>
      <c r="H11" s="21">
        <v>4</v>
      </c>
      <c r="I11" s="22">
        <v>5</v>
      </c>
      <c r="J11" s="23">
        <v>6</v>
      </c>
      <c r="K11" s="24"/>
      <c r="L11" s="25"/>
      <c r="M11" s="25"/>
    </row>
    <row r="12" spans="2:13" ht="19.5" customHeight="1" x14ac:dyDescent="0.25">
      <c r="B12" s="188">
        <v>1</v>
      </c>
      <c r="C12" s="253" t="s">
        <v>15</v>
      </c>
      <c r="D12" s="255">
        <v>2230</v>
      </c>
      <c r="E12" s="130">
        <v>8101190.5300000003</v>
      </c>
      <c r="F12" s="257" t="s">
        <v>18</v>
      </c>
      <c r="G12" s="257"/>
      <c r="H12" s="211" t="s">
        <v>16</v>
      </c>
      <c r="I12" s="251" t="s">
        <v>17</v>
      </c>
      <c r="J12" s="28"/>
      <c r="K12" s="29"/>
    </row>
    <row r="13" spans="2:13" ht="28.5" customHeight="1" thickBot="1" x14ac:dyDescent="0.3">
      <c r="B13" s="189"/>
      <c r="C13" s="254"/>
      <c r="D13" s="256"/>
      <c r="E13" s="258" t="str">
        <f>[1]!Сумапрописом(E12)</f>
        <v>Вiсiм мiльйонiв сто одна тисяча сто дев`яносто гривень 53 копiйки</v>
      </c>
      <c r="F13" s="259"/>
      <c r="G13" s="260"/>
      <c r="H13" s="213"/>
      <c r="I13" s="252"/>
      <c r="J13" s="31"/>
      <c r="K13" s="29"/>
    </row>
    <row r="14" spans="2:13" ht="31.5" customHeight="1" x14ac:dyDescent="0.25">
      <c r="B14" s="188">
        <v>2</v>
      </c>
      <c r="C14" s="131" t="s">
        <v>19</v>
      </c>
      <c r="D14" s="245">
        <v>2230</v>
      </c>
      <c r="E14" s="132">
        <v>1440000</v>
      </c>
      <c r="F14" s="133" t="s">
        <v>20</v>
      </c>
      <c r="G14" s="134">
        <f>E14/6</f>
        <v>240000</v>
      </c>
      <c r="H14" s="211" t="s">
        <v>21</v>
      </c>
      <c r="I14" s="247" t="s">
        <v>17</v>
      </c>
      <c r="J14" s="35"/>
      <c r="K14" s="29"/>
    </row>
    <row r="15" spans="2:13" ht="26.25" customHeight="1" thickBot="1" x14ac:dyDescent="0.3">
      <c r="B15" s="189"/>
      <c r="C15" s="135" t="s">
        <v>22</v>
      </c>
      <c r="D15" s="246"/>
      <c r="E15" s="258" t="str">
        <f>[1]!Сумапрописом(E14)</f>
        <v>Один мiльйон чотириста сорок тисяч гривень 00 копiйок</v>
      </c>
      <c r="F15" s="259"/>
      <c r="G15" s="260"/>
      <c r="H15" s="212"/>
      <c r="I15" s="248"/>
      <c r="J15" s="40"/>
      <c r="K15" s="29"/>
    </row>
    <row r="16" spans="2:13" s="46" customFormat="1" ht="18.75" customHeight="1" x14ac:dyDescent="0.25">
      <c r="B16" s="188">
        <v>3</v>
      </c>
      <c r="C16" s="136" t="s">
        <v>23</v>
      </c>
      <c r="D16" s="249">
        <v>2230</v>
      </c>
      <c r="E16" s="137">
        <v>2437920</v>
      </c>
      <c r="F16" s="138" t="s">
        <v>20</v>
      </c>
      <c r="G16" s="139">
        <f>E16/6</f>
        <v>406320</v>
      </c>
      <c r="H16" s="205" t="s">
        <v>16</v>
      </c>
      <c r="I16" s="251" t="s">
        <v>17</v>
      </c>
      <c r="J16" s="219"/>
      <c r="K16" s="29"/>
      <c r="L16" s="45"/>
      <c r="M16" s="45"/>
    </row>
    <row r="17" spans="2:16" s="46" customFormat="1" ht="48" customHeight="1" thickBot="1" x14ac:dyDescent="0.25">
      <c r="B17" s="189"/>
      <c r="C17" s="136" t="s">
        <v>24</v>
      </c>
      <c r="D17" s="250"/>
      <c r="E17" s="258" t="str">
        <f>[1]!Сумапрописом(E16)</f>
        <v>Два мiльйони чотириста тридцять сiм тисяч дев`ятсот двадцять гривень 00 копiйок</v>
      </c>
      <c r="F17" s="259"/>
      <c r="G17" s="260"/>
      <c r="H17" s="206"/>
      <c r="I17" s="252"/>
      <c r="J17" s="220"/>
      <c r="K17" s="49"/>
      <c r="L17" s="45"/>
      <c r="M17" s="45"/>
    </row>
    <row r="18" spans="2:16" s="46" customFormat="1" ht="21" customHeight="1" x14ac:dyDescent="0.25">
      <c r="B18" s="188">
        <v>4</v>
      </c>
      <c r="C18" s="140" t="s">
        <v>25</v>
      </c>
      <c r="D18" s="245">
        <v>2230</v>
      </c>
      <c r="E18" s="130">
        <v>3235680</v>
      </c>
      <c r="F18" s="133" t="s">
        <v>20</v>
      </c>
      <c r="G18" s="134">
        <f>E18/6</f>
        <v>539280</v>
      </c>
      <c r="H18" s="211" t="s">
        <v>21</v>
      </c>
      <c r="I18" s="247" t="s">
        <v>17</v>
      </c>
      <c r="J18" s="51"/>
      <c r="K18" s="52"/>
      <c r="L18" s="45"/>
      <c r="M18" s="45"/>
    </row>
    <row r="19" spans="2:16" s="46" customFormat="1" ht="49.5" customHeight="1" thickBot="1" x14ac:dyDescent="0.25">
      <c r="B19" s="189"/>
      <c r="C19" s="141" t="s">
        <v>26</v>
      </c>
      <c r="D19" s="246"/>
      <c r="E19" s="258" t="str">
        <f>[1]!Сумапрописом(E18)</f>
        <v>Три мiльйони двiстi тридцять п`ять тисяч шiстсот вiсiмдесят гривень 00 копiйок</v>
      </c>
      <c r="F19" s="259"/>
      <c r="G19" s="260"/>
      <c r="H19" s="212"/>
      <c r="I19" s="248"/>
      <c r="J19" s="54"/>
      <c r="K19" s="52"/>
      <c r="L19" s="45"/>
      <c r="M19" s="45"/>
    </row>
    <row r="20" spans="2:16" s="46" customFormat="1" ht="26.25" customHeight="1" x14ac:dyDescent="0.25">
      <c r="B20" s="188">
        <v>5</v>
      </c>
      <c r="C20" s="261" t="s">
        <v>71</v>
      </c>
      <c r="D20" s="256">
        <v>2230</v>
      </c>
      <c r="E20" s="137">
        <v>777600</v>
      </c>
      <c r="F20" s="138" t="s">
        <v>20</v>
      </c>
      <c r="G20" s="139">
        <f>E20/6</f>
        <v>129600</v>
      </c>
      <c r="H20" s="213" t="s">
        <v>21</v>
      </c>
      <c r="I20" s="251" t="s">
        <v>17</v>
      </c>
      <c r="J20" s="55"/>
      <c r="K20" s="52"/>
      <c r="L20" s="45"/>
      <c r="M20" s="45"/>
    </row>
    <row r="21" spans="2:16" s="46" customFormat="1" ht="26.25" customHeight="1" thickBot="1" x14ac:dyDescent="0.25">
      <c r="B21" s="189"/>
      <c r="C21" s="262"/>
      <c r="D21" s="263"/>
      <c r="E21" s="258" t="str">
        <f>[1]!Сумапрописом(E20)</f>
        <v>Сiмсот сiмдесят сiм тисяч шiстсот гривень 00 копiйок</v>
      </c>
      <c r="F21" s="259"/>
      <c r="G21" s="260"/>
      <c r="H21" s="213"/>
      <c r="I21" s="252"/>
      <c r="J21" s="55"/>
      <c r="K21" s="52"/>
      <c r="L21" s="45"/>
      <c r="M21" s="45"/>
    </row>
    <row r="22" spans="2:16" s="46" customFormat="1" ht="21" customHeight="1" x14ac:dyDescent="0.25">
      <c r="B22" s="188">
        <v>6</v>
      </c>
      <c r="C22" s="264" t="s">
        <v>28</v>
      </c>
      <c r="D22" s="245">
        <v>2230</v>
      </c>
      <c r="E22" s="130">
        <v>1603800</v>
      </c>
      <c r="F22" s="133" t="s">
        <v>20</v>
      </c>
      <c r="G22" s="134">
        <f>E22/6</f>
        <v>267300</v>
      </c>
      <c r="H22" s="211" t="s">
        <v>21</v>
      </c>
      <c r="I22" s="247" t="s">
        <v>17</v>
      </c>
      <c r="J22" s="56"/>
      <c r="K22" s="52"/>
      <c r="L22" s="45"/>
      <c r="M22" s="45"/>
    </row>
    <row r="23" spans="2:16" s="46" customFormat="1" ht="26.25" customHeight="1" thickBot="1" x14ac:dyDescent="0.25">
      <c r="B23" s="189"/>
      <c r="C23" s="265"/>
      <c r="D23" s="246"/>
      <c r="E23" s="266" t="str">
        <f>[1]!Сумапрописом(E22)</f>
        <v>Один мiльйон шiстсот три тисячi вiсiмсот гривень 00 копiйок</v>
      </c>
      <c r="F23" s="267"/>
      <c r="G23" s="268"/>
      <c r="H23" s="212"/>
      <c r="I23" s="248"/>
      <c r="J23" s="59"/>
      <c r="K23" s="52"/>
      <c r="L23" s="45"/>
      <c r="M23" s="45"/>
    </row>
    <row r="24" spans="2:16" ht="18" customHeight="1" x14ac:dyDescent="0.25">
      <c r="B24" s="188">
        <v>7</v>
      </c>
      <c r="C24" s="142" t="s">
        <v>29</v>
      </c>
      <c r="D24" s="249">
        <v>2230</v>
      </c>
      <c r="E24" s="137">
        <v>2456400</v>
      </c>
      <c r="F24" s="138" t="s">
        <v>20</v>
      </c>
      <c r="G24" s="139">
        <f>E24/6</f>
        <v>409400</v>
      </c>
      <c r="H24" s="213" t="s">
        <v>21</v>
      </c>
      <c r="I24" s="251" t="s">
        <v>17</v>
      </c>
      <c r="J24" s="61"/>
      <c r="K24" s="62"/>
    </row>
    <row r="25" spans="2:16" s="7" customFormat="1" ht="27" customHeight="1" thickBot="1" x14ac:dyDescent="0.3">
      <c r="B25" s="189"/>
      <c r="C25" s="142" t="s">
        <v>30</v>
      </c>
      <c r="D25" s="250"/>
      <c r="E25" s="258" t="str">
        <f>[1]!Сумапрописом(E24)</f>
        <v>Два мiльйони чотириста п`ятдесят шiсть тисяч чотириста гривень 00 копiйок</v>
      </c>
      <c r="F25" s="259"/>
      <c r="G25" s="260"/>
      <c r="H25" s="213"/>
      <c r="I25" s="252"/>
      <c r="J25" s="61"/>
      <c r="K25" s="62"/>
      <c r="N25" s="8"/>
      <c r="O25" s="8"/>
      <c r="P25" s="8"/>
    </row>
    <row r="26" spans="2:16" s="7" customFormat="1" ht="26.25" customHeight="1" x14ac:dyDescent="0.25">
      <c r="B26" s="188">
        <v>8</v>
      </c>
      <c r="C26" s="143" t="s">
        <v>31</v>
      </c>
      <c r="D26" s="245">
        <v>2230</v>
      </c>
      <c r="E26" s="130">
        <v>1881600</v>
      </c>
      <c r="F26" s="133" t="s">
        <v>20</v>
      </c>
      <c r="G26" s="134">
        <f>E26/6</f>
        <v>313600</v>
      </c>
      <c r="H26" s="211" t="s">
        <v>21</v>
      </c>
      <c r="I26" s="247" t="s">
        <v>17</v>
      </c>
      <c r="J26" s="56"/>
      <c r="K26" s="62"/>
      <c r="N26" s="8"/>
      <c r="O26" s="8"/>
      <c r="P26" s="8"/>
    </row>
    <row r="27" spans="2:16" s="7" customFormat="1" ht="28.5" customHeight="1" thickBot="1" x14ac:dyDescent="0.3">
      <c r="B27" s="189"/>
      <c r="C27" s="144" t="s">
        <v>32</v>
      </c>
      <c r="D27" s="246"/>
      <c r="E27" s="258" t="str">
        <f>[1]!Сумапрописом(E26)</f>
        <v>Один мiльйон вiсiмсот вiсiмдесят одна тисяча шiстсот гривень 00 копiйок</v>
      </c>
      <c r="F27" s="259"/>
      <c r="G27" s="260"/>
      <c r="H27" s="212"/>
      <c r="I27" s="248"/>
      <c r="J27" s="65"/>
      <c r="K27" s="62"/>
      <c r="N27" s="8"/>
      <c r="O27" s="8"/>
      <c r="P27" s="8"/>
    </row>
    <row r="28" spans="2:16" s="7" customFormat="1" ht="26.25" customHeight="1" x14ac:dyDescent="0.25">
      <c r="B28" s="188">
        <v>10</v>
      </c>
      <c r="C28" s="143" t="s">
        <v>33</v>
      </c>
      <c r="D28" s="245">
        <v>2230</v>
      </c>
      <c r="E28" s="130">
        <v>624000</v>
      </c>
      <c r="F28" s="133" t="s">
        <v>20</v>
      </c>
      <c r="G28" s="134">
        <f>E28/6</f>
        <v>104000</v>
      </c>
      <c r="H28" s="211" t="s">
        <v>21</v>
      </c>
      <c r="I28" s="247" t="s">
        <v>17</v>
      </c>
      <c r="J28" s="56"/>
      <c r="K28" s="62"/>
      <c r="N28" s="8"/>
      <c r="O28" s="8"/>
      <c r="P28" s="8"/>
    </row>
    <row r="29" spans="2:16" s="7" customFormat="1" ht="26.25" customHeight="1" thickBot="1" x14ac:dyDescent="0.3">
      <c r="B29" s="189"/>
      <c r="C29" s="144" t="s">
        <v>34</v>
      </c>
      <c r="D29" s="246"/>
      <c r="E29" s="258" t="str">
        <f>[1]!Сумапрописом(E28)</f>
        <v>Шiстсот двадцять чотири тисячi гривень 00 копiйок</v>
      </c>
      <c r="F29" s="259"/>
      <c r="G29" s="260"/>
      <c r="H29" s="212"/>
      <c r="I29" s="248"/>
      <c r="J29" s="65"/>
      <c r="K29" s="62"/>
      <c r="N29" s="8"/>
      <c r="O29" s="8"/>
      <c r="P29" s="8"/>
    </row>
    <row r="30" spans="2:16" s="7" customFormat="1" ht="15.75" customHeight="1" x14ac:dyDescent="0.25">
      <c r="B30" s="188">
        <v>11</v>
      </c>
      <c r="C30" s="143" t="s">
        <v>35</v>
      </c>
      <c r="D30" s="245">
        <v>2230</v>
      </c>
      <c r="E30" s="130">
        <v>1784400</v>
      </c>
      <c r="F30" s="133" t="s">
        <v>20</v>
      </c>
      <c r="G30" s="134">
        <f>E30/6</f>
        <v>297400</v>
      </c>
      <c r="H30" s="211" t="s">
        <v>21</v>
      </c>
      <c r="I30" s="247" t="s">
        <v>17</v>
      </c>
      <c r="J30" s="56"/>
      <c r="K30" s="62"/>
      <c r="N30" s="8"/>
      <c r="O30" s="8"/>
      <c r="P30" s="8"/>
    </row>
    <row r="31" spans="2:16" s="7" customFormat="1" ht="28.5" customHeight="1" thickBot="1" x14ac:dyDescent="0.3">
      <c r="B31" s="189"/>
      <c r="C31" s="144" t="s">
        <v>36</v>
      </c>
      <c r="D31" s="246"/>
      <c r="E31" s="258" t="str">
        <f>[1]!Сумапрописом(E30)</f>
        <v>Один мiльйон сiмсот вiсiмдесят чотири тисячi чотириста гривень 00 копiйок</v>
      </c>
      <c r="F31" s="259"/>
      <c r="G31" s="260"/>
      <c r="H31" s="212"/>
      <c r="I31" s="248"/>
      <c r="J31" s="65"/>
      <c r="K31" s="62"/>
      <c r="N31" s="8"/>
      <c r="O31" s="8"/>
      <c r="P31" s="8"/>
    </row>
    <row r="32" spans="2:16" s="7" customFormat="1" ht="16.5" customHeight="1" x14ac:dyDescent="0.25">
      <c r="B32" s="188">
        <v>12</v>
      </c>
      <c r="C32" s="269" t="s">
        <v>37</v>
      </c>
      <c r="D32" s="249">
        <v>2230</v>
      </c>
      <c r="E32" s="137">
        <v>792000</v>
      </c>
      <c r="F32" s="138" t="s">
        <v>20</v>
      </c>
      <c r="G32" s="139">
        <f>E32/6</f>
        <v>132000</v>
      </c>
      <c r="H32" s="213" t="s">
        <v>21</v>
      </c>
      <c r="I32" s="251" t="s">
        <v>17</v>
      </c>
      <c r="J32" s="61"/>
      <c r="K32" s="62"/>
      <c r="N32" s="8"/>
      <c r="O32" s="8"/>
      <c r="P32" s="8"/>
    </row>
    <row r="33" spans="2:16" s="7" customFormat="1" ht="28.5" customHeight="1" thickBot="1" x14ac:dyDescent="0.3">
      <c r="B33" s="189"/>
      <c r="C33" s="269"/>
      <c r="D33" s="250"/>
      <c r="E33" s="258" t="str">
        <f>[1]!Сумапрописом(E32)</f>
        <v>Сiмсот дев`яносто двi тисячi гривень 00 копiйок</v>
      </c>
      <c r="F33" s="259"/>
      <c r="G33" s="260"/>
      <c r="H33" s="213"/>
      <c r="I33" s="252"/>
      <c r="J33" s="61"/>
      <c r="K33" s="62"/>
      <c r="N33" s="8"/>
      <c r="O33" s="8"/>
      <c r="P33" s="8"/>
    </row>
    <row r="34" spans="2:16" s="7" customFormat="1" ht="17.25" customHeight="1" x14ac:dyDescent="0.25">
      <c r="B34" s="188">
        <v>13</v>
      </c>
      <c r="C34" s="270" t="s">
        <v>38</v>
      </c>
      <c r="D34" s="245">
        <v>2230</v>
      </c>
      <c r="E34" s="130">
        <v>967200</v>
      </c>
      <c r="F34" s="133" t="s">
        <v>20</v>
      </c>
      <c r="G34" s="134">
        <f>E34/6</f>
        <v>161200</v>
      </c>
      <c r="H34" s="211" t="s">
        <v>21</v>
      </c>
      <c r="I34" s="247" t="s">
        <v>17</v>
      </c>
      <c r="J34" s="56"/>
      <c r="K34" s="62"/>
      <c r="N34" s="8"/>
      <c r="O34" s="8"/>
      <c r="P34" s="8"/>
    </row>
    <row r="35" spans="2:16" s="7" customFormat="1" ht="24.75" customHeight="1" thickBot="1" x14ac:dyDescent="0.3">
      <c r="B35" s="189"/>
      <c r="C35" s="271"/>
      <c r="D35" s="246"/>
      <c r="E35" s="258" t="str">
        <f>[1]!Сумапрописом(E34)</f>
        <v>Дев`ятсот шiстдесят сiм тисяч двiстi гривень 00 копiйок</v>
      </c>
      <c r="F35" s="259"/>
      <c r="G35" s="260"/>
      <c r="H35" s="212"/>
      <c r="I35" s="248"/>
      <c r="J35" s="65"/>
      <c r="K35" s="62"/>
      <c r="N35" s="8"/>
      <c r="O35" s="8"/>
      <c r="P35" s="8"/>
    </row>
    <row r="36" spans="2:16" s="7" customFormat="1" ht="21" customHeight="1" x14ac:dyDescent="0.25">
      <c r="B36" s="188">
        <v>14</v>
      </c>
      <c r="C36" s="145" t="s">
        <v>39</v>
      </c>
      <c r="D36" s="249">
        <v>2230</v>
      </c>
      <c r="E36" s="137">
        <v>619200</v>
      </c>
      <c r="F36" s="138" t="s">
        <v>20</v>
      </c>
      <c r="G36" s="139">
        <f>E36/6</f>
        <v>103200</v>
      </c>
      <c r="H36" s="211" t="s">
        <v>21</v>
      </c>
      <c r="I36" s="251" t="s">
        <v>17</v>
      </c>
      <c r="J36" s="61"/>
      <c r="K36" s="62"/>
      <c r="N36" s="8"/>
      <c r="O36" s="8"/>
      <c r="P36" s="8"/>
    </row>
    <row r="37" spans="2:16" s="7" customFormat="1" ht="24" customHeight="1" thickBot="1" x14ac:dyDescent="0.3">
      <c r="B37" s="189"/>
      <c r="C37" s="146" t="s">
        <v>40</v>
      </c>
      <c r="D37" s="246"/>
      <c r="E37" s="258" t="str">
        <f>[1]!Сумапрописом(E36)</f>
        <v>Шiстсот дев`ятнадцять тисяч двiстi гривень 00 копiйок</v>
      </c>
      <c r="F37" s="259"/>
      <c r="G37" s="260"/>
      <c r="H37" s="212"/>
      <c r="I37" s="248"/>
      <c r="J37" s="65"/>
      <c r="K37" s="62"/>
      <c r="N37" s="8"/>
      <c r="O37" s="8"/>
      <c r="P37" s="8"/>
    </row>
    <row r="38" spans="2:16" s="7" customFormat="1" ht="29.25" customHeight="1" x14ac:dyDescent="0.25">
      <c r="B38" s="188">
        <v>15</v>
      </c>
      <c r="C38" s="147" t="s">
        <v>72</v>
      </c>
      <c r="D38" s="245">
        <v>2230</v>
      </c>
      <c r="E38" s="130">
        <v>313800</v>
      </c>
      <c r="F38" s="133" t="s">
        <v>20</v>
      </c>
      <c r="G38" s="134">
        <f>E38/6</f>
        <v>52300</v>
      </c>
      <c r="H38" s="211" t="s">
        <v>42</v>
      </c>
      <c r="I38" s="247" t="s">
        <v>43</v>
      </c>
      <c r="J38" s="56"/>
      <c r="K38" s="14"/>
      <c r="N38" s="8"/>
      <c r="O38" s="8"/>
      <c r="P38" s="8"/>
    </row>
    <row r="39" spans="2:16" s="7" customFormat="1" ht="39" customHeight="1" thickBot="1" x14ac:dyDescent="0.3">
      <c r="B39" s="189"/>
      <c r="C39" s="148" t="s">
        <v>73</v>
      </c>
      <c r="D39" s="246"/>
      <c r="E39" s="258" t="str">
        <f>[1]!Сумапрописом(E38)</f>
        <v>Триста тринадцять тисяч вiсiмсот гривень 00 копiйок</v>
      </c>
      <c r="F39" s="259"/>
      <c r="G39" s="260"/>
      <c r="H39" s="212"/>
      <c r="I39" s="248"/>
      <c r="J39" s="65"/>
      <c r="K39" s="14"/>
      <c r="N39" s="8"/>
      <c r="O39" s="8"/>
      <c r="P39" s="8"/>
    </row>
    <row r="40" spans="2:16" s="7" customFormat="1" ht="21" hidden="1" customHeight="1" x14ac:dyDescent="0.25">
      <c r="B40" s="188">
        <v>15</v>
      </c>
      <c r="C40" s="149" t="s">
        <v>45</v>
      </c>
      <c r="D40" s="249">
        <v>2230</v>
      </c>
      <c r="E40" s="150"/>
      <c r="F40" s="138" t="s">
        <v>20</v>
      </c>
      <c r="G40" s="139">
        <f>E40/6</f>
        <v>0</v>
      </c>
      <c r="H40" s="213" t="s">
        <v>42</v>
      </c>
      <c r="I40" s="247" t="s">
        <v>43</v>
      </c>
      <c r="J40" s="61"/>
      <c r="K40" s="14"/>
      <c r="N40" s="8"/>
      <c r="O40" s="8"/>
      <c r="P40" s="8"/>
    </row>
    <row r="41" spans="2:16" s="7" customFormat="1" ht="24" hidden="1" customHeight="1" thickBot="1" x14ac:dyDescent="0.3">
      <c r="B41" s="189"/>
      <c r="C41" s="149" t="s">
        <v>46</v>
      </c>
      <c r="D41" s="250"/>
      <c r="E41" s="151" t="str">
        <f>[1]!Сумапрописом(E40)</f>
        <v>Нуль гривень 00 копiйок</v>
      </c>
      <c r="F41" s="138" t="s">
        <v>20</v>
      </c>
      <c r="G41" s="139">
        <f>G40</f>
        <v>0</v>
      </c>
      <c r="H41" s="213"/>
      <c r="I41" s="248"/>
      <c r="J41" s="61"/>
      <c r="K41" s="14"/>
      <c r="N41" s="8"/>
      <c r="O41" s="8"/>
      <c r="P41" s="8"/>
    </row>
    <row r="42" spans="2:16" ht="21" customHeight="1" thickBot="1" x14ac:dyDescent="0.3">
      <c r="B42" s="72"/>
      <c r="C42" s="73" t="s">
        <v>47</v>
      </c>
      <c r="D42" s="74">
        <v>2230</v>
      </c>
      <c r="E42" s="75">
        <f>SUM(E12:E39)</f>
        <v>27034790.530000001</v>
      </c>
      <c r="F42" s="152"/>
      <c r="G42" s="153"/>
      <c r="H42" s="78"/>
      <c r="I42" s="171"/>
      <c r="J42" s="79"/>
      <c r="K42" s="80"/>
      <c r="L42" s="81"/>
      <c r="M42" s="81"/>
      <c r="N42" s="82"/>
      <c r="O42" s="82"/>
      <c r="P42" s="82"/>
    </row>
    <row r="43" spans="2:16" ht="32.25" customHeight="1" x14ac:dyDescent="0.25">
      <c r="B43" s="188">
        <v>16</v>
      </c>
      <c r="C43" s="284" t="s">
        <v>76</v>
      </c>
      <c r="D43" s="255">
        <v>2240</v>
      </c>
      <c r="E43" s="154">
        <v>300000</v>
      </c>
      <c r="F43" s="155" t="s">
        <v>20</v>
      </c>
      <c r="G43" s="134">
        <f>E43/6</f>
        <v>50000</v>
      </c>
      <c r="H43" s="211" t="s">
        <v>42</v>
      </c>
      <c r="I43" s="247" t="s">
        <v>43</v>
      </c>
      <c r="J43" s="128"/>
      <c r="K43" s="80"/>
      <c r="L43" s="81"/>
      <c r="M43" s="81"/>
      <c r="N43" s="82"/>
      <c r="O43" s="82"/>
      <c r="P43" s="82"/>
    </row>
    <row r="44" spans="2:16" ht="17.25" customHeight="1" thickBot="1" x14ac:dyDescent="0.3">
      <c r="B44" s="189"/>
      <c r="C44" s="285"/>
      <c r="D44" s="274"/>
      <c r="E44" s="281" t="str">
        <f>[1]!Сумапрописом(E43)</f>
        <v>Триста тисяч гривень 00 копiйок</v>
      </c>
      <c r="F44" s="282"/>
      <c r="G44" s="283"/>
      <c r="H44" s="212"/>
      <c r="I44" s="248"/>
      <c r="J44" s="129"/>
      <c r="K44" s="80"/>
      <c r="L44" s="81"/>
      <c r="M44" s="81"/>
      <c r="N44" s="82"/>
      <c r="O44" s="82"/>
      <c r="P44" s="82"/>
    </row>
    <row r="45" spans="2:16" ht="23.25" customHeight="1" x14ac:dyDescent="0.25">
      <c r="B45" s="188">
        <v>17</v>
      </c>
      <c r="C45" s="156" t="s">
        <v>64</v>
      </c>
      <c r="D45" s="245"/>
      <c r="E45" s="154">
        <v>726290</v>
      </c>
      <c r="F45" s="155" t="s">
        <v>20</v>
      </c>
      <c r="G45" s="134">
        <f>E45/6</f>
        <v>121048.33333333333</v>
      </c>
      <c r="H45" s="211" t="s">
        <v>21</v>
      </c>
      <c r="I45" s="247" t="s">
        <v>69</v>
      </c>
      <c r="J45" s="128"/>
      <c r="K45" s="80"/>
      <c r="L45" s="81"/>
      <c r="M45" s="81"/>
      <c r="N45" s="82"/>
      <c r="O45" s="82"/>
      <c r="P45" s="82"/>
    </row>
    <row r="46" spans="2:16" ht="31.5" customHeight="1" thickBot="1" x14ac:dyDescent="0.3">
      <c r="B46" s="189"/>
      <c r="C46" s="157" t="s">
        <v>65</v>
      </c>
      <c r="D46" s="246"/>
      <c r="E46" s="278" t="str">
        <f>[1]!Сумапрописом(E45)</f>
        <v>Сiмсот двадцять шiсть тисяч двiстi дев`яносто гривень 00 копiйок</v>
      </c>
      <c r="F46" s="279"/>
      <c r="G46" s="280"/>
      <c r="H46" s="212"/>
      <c r="I46" s="248"/>
      <c r="J46" s="129"/>
      <c r="K46" s="80"/>
      <c r="L46" s="81"/>
      <c r="M46" s="81"/>
      <c r="N46" s="82"/>
      <c r="O46" s="82"/>
      <c r="P46" s="82"/>
    </row>
    <row r="47" spans="2:16" ht="25.5" customHeight="1" x14ac:dyDescent="0.25">
      <c r="B47" s="188">
        <v>18</v>
      </c>
      <c r="C47" s="272" t="s">
        <v>74</v>
      </c>
      <c r="D47" s="249">
        <v>2271</v>
      </c>
      <c r="E47" s="158">
        <v>20561988</v>
      </c>
      <c r="F47" s="159" t="s">
        <v>20</v>
      </c>
      <c r="G47" s="139">
        <f>E47/6</f>
        <v>3426998</v>
      </c>
      <c r="H47" s="203" t="s">
        <v>51</v>
      </c>
      <c r="I47" s="247" t="s">
        <v>68</v>
      </c>
      <c r="J47" s="207"/>
      <c r="K47" s="80"/>
      <c r="L47" s="81"/>
      <c r="M47" s="81"/>
      <c r="N47" s="82"/>
      <c r="O47" s="82"/>
      <c r="P47" s="82"/>
    </row>
    <row r="48" spans="2:16" ht="30.75" customHeight="1" thickBot="1" x14ac:dyDescent="0.3">
      <c r="B48" s="189"/>
      <c r="C48" s="273"/>
      <c r="D48" s="250"/>
      <c r="E48" s="275" t="str">
        <f>[1]!Сумапрописом(E47)</f>
        <v>Двадцять мiльйонiв п`ятсот шiстдесят одна тисяча дев`ятсот вiсiмдесят вiсiм гривень 00 копiйок</v>
      </c>
      <c r="F48" s="276"/>
      <c r="G48" s="277"/>
      <c r="H48" s="204"/>
      <c r="I48" s="248"/>
      <c r="J48" s="207"/>
      <c r="K48" s="80"/>
      <c r="L48" s="81"/>
      <c r="M48" s="81"/>
      <c r="N48" s="82"/>
      <c r="O48" s="82"/>
      <c r="P48" s="82"/>
    </row>
    <row r="49" spans="2:16" ht="25.5" customHeight="1" x14ac:dyDescent="0.25">
      <c r="B49" s="188">
        <v>19</v>
      </c>
      <c r="C49" s="288" t="s">
        <v>75</v>
      </c>
      <c r="D49" s="286">
        <v>2273</v>
      </c>
      <c r="E49" s="154">
        <v>4481508.45</v>
      </c>
      <c r="F49" s="160" t="s">
        <v>20</v>
      </c>
      <c r="G49" s="161">
        <f>E49/6</f>
        <v>746918.07500000007</v>
      </c>
      <c r="H49" s="192" t="s">
        <v>51</v>
      </c>
      <c r="I49" s="247" t="s">
        <v>68</v>
      </c>
      <c r="J49" s="196"/>
      <c r="K49" s="80"/>
      <c r="L49" s="81"/>
      <c r="M49" s="81"/>
      <c r="N49" s="82"/>
      <c r="O49" s="82"/>
      <c r="P49" s="82"/>
    </row>
    <row r="50" spans="2:16" ht="32.25" customHeight="1" thickBot="1" x14ac:dyDescent="0.3">
      <c r="B50" s="189"/>
      <c r="C50" s="289"/>
      <c r="D50" s="287"/>
      <c r="E50" s="275" t="str">
        <f>[1]!Сумапрописом(E49)</f>
        <v>Чотири мiльйони чотириста вiсiмдесят одна тисяча п`ятсот вiсiм гривень 45 копiйок</v>
      </c>
      <c r="F50" s="276"/>
      <c r="G50" s="277"/>
      <c r="H50" s="193"/>
      <c r="I50" s="248"/>
      <c r="J50" s="197"/>
      <c r="K50" s="80"/>
      <c r="L50" s="81"/>
      <c r="M50" s="81"/>
      <c r="N50" s="82"/>
      <c r="O50" s="82"/>
      <c r="P50" s="82"/>
    </row>
    <row r="51" spans="2:16" ht="18" customHeight="1" x14ac:dyDescent="0.25">
      <c r="B51" s="188">
        <v>20</v>
      </c>
      <c r="C51" s="290" t="s">
        <v>77</v>
      </c>
      <c r="D51" s="249">
        <v>2272</v>
      </c>
      <c r="E51" s="158">
        <v>445158.56</v>
      </c>
      <c r="F51" s="162" t="s">
        <v>20</v>
      </c>
      <c r="G51" s="163">
        <f>E51/6</f>
        <v>74193.093333333338</v>
      </c>
      <c r="H51" s="203" t="s">
        <v>51</v>
      </c>
      <c r="I51" s="247" t="s">
        <v>68</v>
      </c>
      <c r="J51" s="207"/>
      <c r="K51" s="80"/>
      <c r="L51" s="81"/>
      <c r="M51" s="81"/>
      <c r="N51" s="82"/>
      <c r="O51" s="82"/>
      <c r="P51" s="82"/>
    </row>
    <row r="52" spans="2:16" ht="33.75" customHeight="1" thickBot="1" x14ac:dyDescent="0.3">
      <c r="B52" s="189"/>
      <c r="C52" s="291"/>
      <c r="D52" s="250"/>
      <c r="E52" s="275" t="str">
        <f>[1]!Сумапрописом(E51)</f>
        <v>Чотириста сорок п`ять тисяч сто п`ятдесят вiсiм гривень 56 копiйок</v>
      </c>
      <c r="F52" s="276"/>
      <c r="G52" s="277"/>
      <c r="H52" s="204"/>
      <c r="I52" s="248"/>
      <c r="J52" s="207"/>
      <c r="K52" s="80"/>
      <c r="L52" s="81"/>
      <c r="M52" s="81"/>
      <c r="N52" s="82"/>
      <c r="O52" s="82"/>
      <c r="P52" s="82"/>
    </row>
    <row r="53" spans="2:16" ht="24" customHeight="1" x14ac:dyDescent="0.25">
      <c r="B53" s="188">
        <v>21</v>
      </c>
      <c r="C53" s="156" t="s">
        <v>78</v>
      </c>
      <c r="D53" s="245">
        <v>2272</v>
      </c>
      <c r="E53" s="154">
        <v>345156</v>
      </c>
      <c r="F53" s="155" t="s">
        <v>20</v>
      </c>
      <c r="G53" s="134">
        <f>E53/6</f>
        <v>57526</v>
      </c>
      <c r="H53" s="192" t="s">
        <v>51</v>
      </c>
      <c r="I53" s="247" t="s">
        <v>68</v>
      </c>
      <c r="J53" s="196"/>
      <c r="K53" s="80"/>
      <c r="L53" s="81"/>
      <c r="M53" s="81"/>
      <c r="N53" s="82"/>
      <c r="O53" s="82"/>
      <c r="P53" s="82"/>
    </row>
    <row r="54" spans="2:16" ht="32.25" customHeight="1" thickBot="1" x14ac:dyDescent="0.3">
      <c r="B54" s="189"/>
      <c r="C54" s="157"/>
      <c r="D54" s="246"/>
      <c r="E54" s="275" t="str">
        <f>[1]!Сумапрописом(E53)</f>
        <v>Триста сорок п`ять тисяч сто п`ятдесят шiсть гривень 00 копiйок</v>
      </c>
      <c r="F54" s="276"/>
      <c r="G54" s="277"/>
      <c r="H54" s="193"/>
      <c r="I54" s="248"/>
      <c r="J54" s="197"/>
      <c r="K54" s="80"/>
      <c r="L54" s="81"/>
      <c r="M54" s="81"/>
      <c r="N54" s="82"/>
      <c r="O54" s="82"/>
      <c r="P54" s="82"/>
    </row>
    <row r="55" spans="2:16" s="26" customFormat="1" ht="48" customHeight="1" x14ac:dyDescent="0.25">
      <c r="B55" s="106"/>
      <c r="C55" s="164" t="s">
        <v>60</v>
      </c>
      <c r="D55" s="165"/>
      <c r="E55" s="198" t="s">
        <v>61</v>
      </c>
      <c r="F55" s="198"/>
      <c r="G55" s="198"/>
      <c r="H55" s="109">
        <v>42396</v>
      </c>
      <c r="I55" s="110" t="s">
        <v>70</v>
      </c>
      <c r="J55" s="111"/>
      <c r="K55" s="112"/>
      <c r="L55" s="111"/>
      <c r="M55" s="7"/>
    </row>
    <row r="56" spans="2:16" s="26" customFormat="1" ht="38.25" customHeight="1" x14ac:dyDescent="0.25">
      <c r="B56" s="106"/>
      <c r="C56" s="166" t="s">
        <v>63</v>
      </c>
      <c r="D56" s="167"/>
      <c r="E56" s="168"/>
      <c r="F56" s="169"/>
      <c r="G56" s="170"/>
      <c r="H56" s="118"/>
      <c r="I56" s="118"/>
      <c r="J56" s="119"/>
      <c r="K56" s="6"/>
      <c r="L56" s="7"/>
      <c r="M56" s="7"/>
    </row>
  </sheetData>
  <mergeCells count="133">
    <mergeCell ref="B53:B54"/>
    <mergeCell ref="D53:D54"/>
    <mergeCell ref="H53:H54"/>
    <mergeCell ref="I53:I54"/>
    <mergeCell ref="J53:J54"/>
    <mergeCell ref="E55:G55"/>
    <mergeCell ref="B49:B50"/>
    <mergeCell ref="D49:D50"/>
    <mergeCell ref="H49:H50"/>
    <mergeCell ref="I49:I50"/>
    <mergeCell ref="J49:J50"/>
    <mergeCell ref="B51:B52"/>
    <mergeCell ref="D51:D52"/>
    <mergeCell ref="H51:H52"/>
    <mergeCell ref="I51:I52"/>
    <mergeCell ref="J51:J52"/>
    <mergeCell ref="E54:G54"/>
    <mergeCell ref="E52:G52"/>
    <mergeCell ref="E50:G50"/>
    <mergeCell ref="C49:C50"/>
    <mergeCell ref="C51:C52"/>
    <mergeCell ref="B47:B48"/>
    <mergeCell ref="C47:C48"/>
    <mergeCell ref="D47:D48"/>
    <mergeCell ref="H47:H48"/>
    <mergeCell ref="I47:I48"/>
    <mergeCell ref="J47:J48"/>
    <mergeCell ref="B43:B44"/>
    <mergeCell ref="D43:D44"/>
    <mergeCell ref="H43:H44"/>
    <mergeCell ref="I43:I44"/>
    <mergeCell ref="B45:B46"/>
    <mergeCell ref="D45:D46"/>
    <mergeCell ref="H45:H46"/>
    <mergeCell ref="I45:I46"/>
    <mergeCell ref="E48:G48"/>
    <mergeCell ref="E46:G46"/>
    <mergeCell ref="E44:G44"/>
    <mergeCell ref="C43:C44"/>
    <mergeCell ref="B38:B39"/>
    <mergeCell ref="D38:D39"/>
    <mergeCell ref="H38:H39"/>
    <mergeCell ref="I38:I39"/>
    <mergeCell ref="B40:B41"/>
    <mergeCell ref="D40:D41"/>
    <mergeCell ref="H40:H41"/>
    <mergeCell ref="I40:I41"/>
    <mergeCell ref="B34:B35"/>
    <mergeCell ref="C34:C35"/>
    <mergeCell ref="D34:D35"/>
    <mergeCell ref="H34:H35"/>
    <mergeCell ref="I34:I35"/>
    <mergeCell ref="B36:B37"/>
    <mergeCell ref="D36:D37"/>
    <mergeCell ref="H36:H37"/>
    <mergeCell ref="I36:I37"/>
    <mergeCell ref="E39:G39"/>
    <mergeCell ref="E37:G37"/>
    <mergeCell ref="E35:G35"/>
    <mergeCell ref="B30:B31"/>
    <mergeCell ref="D30:D31"/>
    <mergeCell ref="H30:H31"/>
    <mergeCell ref="I30:I31"/>
    <mergeCell ref="B32:B33"/>
    <mergeCell ref="C32:C33"/>
    <mergeCell ref="D32:D33"/>
    <mergeCell ref="H32:H33"/>
    <mergeCell ref="I32:I33"/>
    <mergeCell ref="E31:G31"/>
    <mergeCell ref="E33:G33"/>
    <mergeCell ref="B26:B27"/>
    <mergeCell ref="D26:D27"/>
    <mergeCell ref="H26:H27"/>
    <mergeCell ref="I26:I27"/>
    <mergeCell ref="D28:D29"/>
    <mergeCell ref="H28:H29"/>
    <mergeCell ref="I28:I29"/>
    <mergeCell ref="B22:B23"/>
    <mergeCell ref="C22:C23"/>
    <mergeCell ref="D22:D23"/>
    <mergeCell ref="H22:H23"/>
    <mergeCell ref="I22:I23"/>
    <mergeCell ref="B24:B25"/>
    <mergeCell ref="D24:D25"/>
    <mergeCell ref="H24:H25"/>
    <mergeCell ref="I24:I25"/>
    <mergeCell ref="E23:G23"/>
    <mergeCell ref="E25:G25"/>
    <mergeCell ref="E27:G27"/>
    <mergeCell ref="E29:G29"/>
    <mergeCell ref="B28:B29"/>
    <mergeCell ref="J16:J17"/>
    <mergeCell ref="B18:B19"/>
    <mergeCell ref="D18:D19"/>
    <mergeCell ref="H18:H19"/>
    <mergeCell ref="I18:I19"/>
    <mergeCell ref="B20:B21"/>
    <mergeCell ref="C20:C21"/>
    <mergeCell ref="D20:D21"/>
    <mergeCell ref="H20:H21"/>
    <mergeCell ref="I20:I21"/>
    <mergeCell ref="E17:G17"/>
    <mergeCell ref="E19:G19"/>
    <mergeCell ref="E21:G21"/>
    <mergeCell ref="B14:B15"/>
    <mergeCell ref="D14:D15"/>
    <mergeCell ref="H14:H15"/>
    <mergeCell ref="I14:I15"/>
    <mergeCell ref="B16:B17"/>
    <mergeCell ref="D16:D17"/>
    <mergeCell ref="H16:H17"/>
    <mergeCell ref="I16:I17"/>
    <mergeCell ref="B12:B13"/>
    <mergeCell ref="C12:C13"/>
    <mergeCell ref="D12:D13"/>
    <mergeCell ref="F12:G12"/>
    <mergeCell ref="H12:H13"/>
    <mergeCell ref="I12:I13"/>
    <mergeCell ref="E13:G13"/>
    <mergeCell ref="E15:G15"/>
    <mergeCell ref="B8:J8"/>
    <mergeCell ref="B9:B10"/>
    <mergeCell ref="C9:C10"/>
    <mergeCell ref="D9:D10"/>
    <mergeCell ref="E9:G10"/>
    <mergeCell ref="H9:H10"/>
    <mergeCell ref="I9:I10"/>
    <mergeCell ref="G1:J1"/>
    <mergeCell ref="G2:J2"/>
    <mergeCell ref="G4:J4"/>
    <mergeCell ref="B5:J5"/>
    <mergeCell ref="B6:J6"/>
    <mergeCell ref="C7:J7"/>
  </mergeCells>
  <pageMargins left="0.43307086614173229" right="0.23622047244094491" top="0.15748031496062992" bottom="0.15748031496062992" header="0.31496062992125984" footer="0.31496062992125984"/>
  <pageSetup paperSize="9" scale="60" orientation="landscape" r:id="rId1"/>
  <headerFooter alignWithMargins="0"/>
  <rowBreaks count="1" manualBreakCount="1">
    <brk id="42" min="1"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P62"/>
  <sheetViews>
    <sheetView tabSelected="1" view="pageBreakPreview" zoomScale="75" zoomScaleNormal="100" zoomScaleSheetLayoutView="75" workbookViewId="0">
      <selection activeCell="C70" sqref="C70"/>
    </sheetView>
  </sheetViews>
  <sheetFormatPr defaultRowHeight="15.75" x14ac:dyDescent="0.25"/>
  <cols>
    <col min="1" max="1" width="3.5703125" style="8" customWidth="1"/>
    <col min="2" max="2" width="4.28515625" style="1" customWidth="1"/>
    <col min="3" max="3" width="125.5703125" style="2" customWidth="1"/>
    <col min="4" max="4" width="6.28515625" style="3" customWidth="1"/>
    <col min="5" max="5" width="44" style="4" customWidth="1"/>
    <col min="6" max="6" width="7" style="5" customWidth="1"/>
    <col min="7" max="7" width="16.85546875" style="120" customWidth="1"/>
    <col min="8" max="8" width="10.140625" style="121" customWidth="1"/>
    <col min="9" max="9" width="10.42578125" style="121" customWidth="1"/>
    <col min="10" max="10" width="9.5703125" style="8" customWidth="1"/>
    <col min="11" max="11" width="10.85546875" style="6" customWidth="1"/>
    <col min="12" max="12" width="8.5703125" style="7" customWidth="1"/>
    <col min="13" max="13" width="9.140625" style="7"/>
    <col min="14" max="14" width="9.140625" style="8"/>
    <col min="15" max="15" width="10" style="8" bestFit="1" customWidth="1"/>
    <col min="16" max="16384" width="9.140625" style="8"/>
  </cols>
  <sheetData>
    <row r="1" spans="2:13" ht="18" customHeight="1" x14ac:dyDescent="0.25">
      <c r="G1" s="241" t="s">
        <v>0</v>
      </c>
      <c r="H1" s="241"/>
      <c r="I1" s="241"/>
      <c r="J1" s="241"/>
    </row>
    <row r="2" spans="2:13" ht="15.75" customHeight="1" x14ac:dyDescent="0.25">
      <c r="G2" s="241" t="s">
        <v>1</v>
      </c>
      <c r="H2" s="241"/>
      <c r="I2" s="241"/>
      <c r="J2" s="241"/>
    </row>
    <row r="3" spans="2:13" ht="14.25" customHeight="1" x14ac:dyDescent="0.25">
      <c r="G3" s="172" t="s">
        <v>2</v>
      </c>
      <c r="H3" s="172"/>
      <c r="I3" s="172"/>
      <c r="J3" s="10"/>
    </row>
    <row r="4" spans="2:13" ht="15.75" customHeight="1" x14ac:dyDescent="0.25">
      <c r="G4" s="242" t="s">
        <v>3</v>
      </c>
      <c r="H4" s="242"/>
      <c r="I4" s="242"/>
      <c r="J4" s="242"/>
    </row>
    <row r="5" spans="2:13" x14ac:dyDescent="0.25">
      <c r="B5" s="243" t="s">
        <v>67</v>
      </c>
      <c r="C5" s="243"/>
      <c r="D5" s="243"/>
      <c r="E5" s="243"/>
      <c r="F5" s="243"/>
      <c r="G5" s="243"/>
      <c r="H5" s="243"/>
      <c r="I5" s="243"/>
      <c r="J5" s="243"/>
    </row>
    <row r="6" spans="2:13" ht="15" customHeight="1" x14ac:dyDescent="0.25">
      <c r="B6" s="243" t="s">
        <v>5</v>
      </c>
      <c r="C6" s="243"/>
      <c r="D6" s="243"/>
      <c r="E6" s="243"/>
      <c r="F6" s="243"/>
      <c r="G6" s="243"/>
      <c r="H6" s="243"/>
      <c r="I6" s="243"/>
      <c r="J6" s="243"/>
    </row>
    <row r="7" spans="2:13" ht="15.75" customHeight="1" x14ac:dyDescent="0.3">
      <c r="B7" s="11"/>
      <c r="C7" s="244" t="s">
        <v>6</v>
      </c>
      <c r="D7" s="244"/>
      <c r="E7" s="244"/>
      <c r="F7" s="244"/>
      <c r="G7" s="244"/>
      <c r="H7" s="244"/>
      <c r="I7" s="244"/>
      <c r="J7" s="244"/>
    </row>
    <row r="8" spans="2:13" ht="18" customHeight="1" thickBot="1" x14ac:dyDescent="0.3">
      <c r="B8" s="228" t="s">
        <v>7</v>
      </c>
      <c r="C8" s="228"/>
      <c r="D8" s="228"/>
      <c r="E8" s="228"/>
      <c r="F8" s="228"/>
      <c r="G8" s="228"/>
      <c r="H8" s="228"/>
      <c r="I8" s="228"/>
      <c r="J8" s="228"/>
      <c r="K8" s="12"/>
    </row>
    <row r="9" spans="2:13" ht="13.5" customHeight="1" x14ac:dyDescent="0.25">
      <c r="B9" s="229" t="s">
        <v>8</v>
      </c>
      <c r="C9" s="231" t="s">
        <v>9</v>
      </c>
      <c r="D9" s="233" t="s">
        <v>10</v>
      </c>
      <c r="E9" s="235" t="s">
        <v>11</v>
      </c>
      <c r="F9" s="236"/>
      <c r="G9" s="236"/>
      <c r="H9" s="211" t="s">
        <v>12</v>
      </c>
      <c r="I9" s="239" t="s">
        <v>13</v>
      </c>
      <c r="J9" s="13"/>
      <c r="K9" s="14"/>
    </row>
    <row r="10" spans="2:13" ht="49.5" customHeight="1" thickBot="1" x14ac:dyDescent="0.3">
      <c r="B10" s="230"/>
      <c r="C10" s="232"/>
      <c r="D10" s="234"/>
      <c r="E10" s="237"/>
      <c r="F10" s="238"/>
      <c r="G10" s="238"/>
      <c r="H10" s="212"/>
      <c r="I10" s="240"/>
      <c r="J10" s="15" t="s">
        <v>14</v>
      </c>
      <c r="K10" s="14"/>
    </row>
    <row r="11" spans="2:13" s="26" customFormat="1" ht="15" customHeight="1" thickBot="1" x14ac:dyDescent="0.3">
      <c r="B11" s="16"/>
      <c r="C11" s="17">
        <v>1</v>
      </c>
      <c r="D11" s="18">
        <v>2</v>
      </c>
      <c r="E11" s="19">
        <v>3</v>
      </c>
      <c r="F11" s="20"/>
      <c r="G11" s="20"/>
      <c r="H11" s="21">
        <v>4</v>
      </c>
      <c r="I11" s="22">
        <v>5</v>
      </c>
      <c r="J11" s="23">
        <v>6</v>
      </c>
      <c r="K11" s="24"/>
      <c r="L11" s="25"/>
      <c r="M11" s="25"/>
    </row>
    <row r="12" spans="2:13" ht="19.5" customHeight="1" x14ac:dyDescent="0.25">
      <c r="B12" s="188">
        <v>1</v>
      </c>
      <c r="C12" s="253" t="s">
        <v>15</v>
      </c>
      <c r="D12" s="255">
        <v>2230</v>
      </c>
      <c r="E12" s="130">
        <v>8101190.5300000003</v>
      </c>
      <c r="F12" s="257" t="s">
        <v>18</v>
      </c>
      <c r="G12" s="257"/>
      <c r="H12" s="211" t="s">
        <v>16</v>
      </c>
      <c r="I12" s="251" t="s">
        <v>17</v>
      </c>
      <c r="J12" s="28"/>
      <c r="K12" s="29"/>
    </row>
    <row r="13" spans="2:13" ht="28.5" customHeight="1" thickBot="1" x14ac:dyDescent="0.3">
      <c r="B13" s="189"/>
      <c r="C13" s="254"/>
      <c r="D13" s="256"/>
      <c r="E13" s="258" t="str">
        <f>[1]!Сумапрописом(E12)</f>
        <v>Вiсiм мiльйонiв сто одна тисяча сто дев`яносто гривень 53 копiйки</v>
      </c>
      <c r="F13" s="259"/>
      <c r="G13" s="260"/>
      <c r="H13" s="213"/>
      <c r="I13" s="252"/>
      <c r="J13" s="31"/>
      <c r="K13" s="29"/>
    </row>
    <row r="14" spans="2:13" ht="31.5" customHeight="1" x14ac:dyDescent="0.25">
      <c r="B14" s="188">
        <v>2</v>
      </c>
      <c r="C14" s="131" t="s">
        <v>19</v>
      </c>
      <c r="D14" s="245">
        <v>2230</v>
      </c>
      <c r="E14" s="132">
        <v>1440000</v>
      </c>
      <c r="F14" s="133" t="s">
        <v>20</v>
      </c>
      <c r="G14" s="134">
        <f>E14/6</f>
        <v>240000</v>
      </c>
      <c r="H14" s="211" t="s">
        <v>21</v>
      </c>
      <c r="I14" s="247" t="s">
        <v>17</v>
      </c>
      <c r="J14" s="35"/>
      <c r="K14" s="29"/>
    </row>
    <row r="15" spans="2:13" ht="26.25" customHeight="1" thickBot="1" x14ac:dyDescent="0.3">
      <c r="B15" s="189"/>
      <c r="C15" s="135" t="s">
        <v>22</v>
      </c>
      <c r="D15" s="246"/>
      <c r="E15" s="258" t="str">
        <f>[1]!Сумапрописом(E14)</f>
        <v>Один мiльйон чотириста сорок тисяч гривень 00 копiйок</v>
      </c>
      <c r="F15" s="259"/>
      <c r="G15" s="260"/>
      <c r="H15" s="212"/>
      <c r="I15" s="248"/>
      <c r="J15" s="40"/>
      <c r="K15" s="29"/>
    </row>
    <row r="16" spans="2:13" s="46" customFormat="1" ht="18.75" customHeight="1" x14ac:dyDescent="0.25">
      <c r="B16" s="188">
        <v>3</v>
      </c>
      <c r="C16" s="136" t="s">
        <v>23</v>
      </c>
      <c r="D16" s="249">
        <v>2230</v>
      </c>
      <c r="E16" s="137">
        <v>2437920</v>
      </c>
      <c r="F16" s="138" t="s">
        <v>20</v>
      </c>
      <c r="G16" s="139">
        <f>E16/6</f>
        <v>406320</v>
      </c>
      <c r="H16" s="205" t="s">
        <v>16</v>
      </c>
      <c r="I16" s="251" t="s">
        <v>17</v>
      </c>
      <c r="J16" s="219"/>
      <c r="K16" s="29"/>
      <c r="L16" s="45"/>
      <c r="M16" s="45"/>
    </row>
    <row r="17" spans="2:16" s="46" customFormat="1" ht="48" customHeight="1" thickBot="1" x14ac:dyDescent="0.25">
      <c r="B17" s="189"/>
      <c r="C17" s="136" t="s">
        <v>24</v>
      </c>
      <c r="D17" s="250"/>
      <c r="E17" s="258" t="str">
        <f>[1]!Сумапрописом(E16)</f>
        <v>Два мiльйони чотириста тридцять сiм тисяч дев`ятсот двадцять гривень 00 копiйок</v>
      </c>
      <c r="F17" s="259"/>
      <c r="G17" s="260"/>
      <c r="H17" s="206"/>
      <c r="I17" s="252"/>
      <c r="J17" s="220"/>
      <c r="K17" s="49"/>
      <c r="L17" s="45"/>
      <c r="M17" s="45"/>
    </row>
    <row r="18" spans="2:16" s="46" customFormat="1" ht="21" customHeight="1" x14ac:dyDescent="0.25">
      <c r="B18" s="188">
        <v>4</v>
      </c>
      <c r="C18" s="140" t="s">
        <v>25</v>
      </c>
      <c r="D18" s="245">
        <v>2230</v>
      </c>
      <c r="E18" s="130">
        <v>3235680</v>
      </c>
      <c r="F18" s="133" t="s">
        <v>20</v>
      </c>
      <c r="G18" s="134">
        <f>E18/6</f>
        <v>539280</v>
      </c>
      <c r="H18" s="211" t="s">
        <v>21</v>
      </c>
      <c r="I18" s="247" t="s">
        <v>17</v>
      </c>
      <c r="J18" s="51"/>
      <c r="K18" s="52"/>
      <c r="L18" s="45"/>
      <c r="M18" s="45"/>
    </row>
    <row r="19" spans="2:16" s="46" customFormat="1" ht="49.5" customHeight="1" thickBot="1" x14ac:dyDescent="0.25">
      <c r="B19" s="189"/>
      <c r="C19" s="141" t="s">
        <v>26</v>
      </c>
      <c r="D19" s="246"/>
      <c r="E19" s="258" t="str">
        <f>[1]!Сумапрописом(E18)</f>
        <v>Три мiльйони двiстi тридцять п`ять тисяч шiстсот вiсiмдесят гривень 00 копiйок</v>
      </c>
      <c r="F19" s="259"/>
      <c r="G19" s="260"/>
      <c r="H19" s="212"/>
      <c r="I19" s="248"/>
      <c r="J19" s="54"/>
      <c r="K19" s="52"/>
      <c r="L19" s="45"/>
      <c r="M19" s="45"/>
    </row>
    <row r="20" spans="2:16" s="46" customFormat="1" ht="26.25" customHeight="1" x14ac:dyDescent="0.25">
      <c r="B20" s="188">
        <v>5</v>
      </c>
      <c r="C20" s="261" t="s">
        <v>71</v>
      </c>
      <c r="D20" s="256">
        <v>2230</v>
      </c>
      <c r="E20" s="137">
        <v>777600</v>
      </c>
      <c r="F20" s="138" t="s">
        <v>20</v>
      </c>
      <c r="G20" s="139">
        <f>E20/6</f>
        <v>129600</v>
      </c>
      <c r="H20" s="213" t="s">
        <v>21</v>
      </c>
      <c r="I20" s="251" t="s">
        <v>17</v>
      </c>
      <c r="J20" s="55"/>
      <c r="K20" s="52"/>
      <c r="L20" s="45"/>
      <c r="M20" s="45"/>
    </row>
    <row r="21" spans="2:16" s="46" customFormat="1" ht="26.25" customHeight="1" thickBot="1" x14ac:dyDescent="0.25">
      <c r="B21" s="189"/>
      <c r="C21" s="262"/>
      <c r="D21" s="263"/>
      <c r="E21" s="258" t="str">
        <f>[1]!Сумапрописом(E20)</f>
        <v>Сiмсот сiмдесят сiм тисяч шiстсот гривень 00 копiйок</v>
      </c>
      <c r="F21" s="259"/>
      <c r="G21" s="260"/>
      <c r="H21" s="213"/>
      <c r="I21" s="252"/>
      <c r="J21" s="55"/>
      <c r="K21" s="52"/>
      <c r="L21" s="45"/>
      <c r="M21" s="45"/>
    </row>
    <row r="22" spans="2:16" s="46" customFormat="1" ht="21" customHeight="1" x14ac:dyDescent="0.25">
      <c r="B22" s="188">
        <v>6</v>
      </c>
      <c r="C22" s="264" t="s">
        <v>28</v>
      </c>
      <c r="D22" s="245">
        <v>2230</v>
      </c>
      <c r="E22" s="130">
        <v>1603800</v>
      </c>
      <c r="F22" s="133" t="s">
        <v>20</v>
      </c>
      <c r="G22" s="134">
        <f>E22/6</f>
        <v>267300</v>
      </c>
      <c r="H22" s="211" t="s">
        <v>21</v>
      </c>
      <c r="I22" s="247" t="s">
        <v>17</v>
      </c>
      <c r="J22" s="56"/>
      <c r="K22" s="52"/>
      <c r="L22" s="45"/>
      <c r="M22" s="45"/>
    </row>
    <row r="23" spans="2:16" s="46" customFormat="1" ht="26.25" customHeight="1" thickBot="1" x14ac:dyDescent="0.25">
      <c r="B23" s="189"/>
      <c r="C23" s="265"/>
      <c r="D23" s="246"/>
      <c r="E23" s="266" t="str">
        <f>[1]!Сумапрописом(E22)</f>
        <v>Один мiльйон шiстсот три тисячi вiсiмсот гривень 00 копiйок</v>
      </c>
      <c r="F23" s="267"/>
      <c r="G23" s="268"/>
      <c r="H23" s="212"/>
      <c r="I23" s="248"/>
      <c r="J23" s="59"/>
      <c r="K23" s="52"/>
      <c r="L23" s="45"/>
      <c r="M23" s="45"/>
    </row>
    <row r="24" spans="2:16" ht="18" customHeight="1" x14ac:dyDescent="0.25">
      <c r="B24" s="188">
        <v>7</v>
      </c>
      <c r="C24" s="142" t="s">
        <v>29</v>
      </c>
      <c r="D24" s="249">
        <v>2230</v>
      </c>
      <c r="E24" s="137">
        <v>2456400</v>
      </c>
      <c r="F24" s="138" t="s">
        <v>20</v>
      </c>
      <c r="G24" s="139">
        <f>E24/6</f>
        <v>409400</v>
      </c>
      <c r="H24" s="213" t="s">
        <v>21</v>
      </c>
      <c r="I24" s="251" t="s">
        <v>17</v>
      </c>
      <c r="J24" s="61"/>
      <c r="K24" s="62"/>
    </row>
    <row r="25" spans="2:16" s="7" customFormat="1" ht="27" customHeight="1" thickBot="1" x14ac:dyDescent="0.3">
      <c r="B25" s="189"/>
      <c r="C25" s="142" t="s">
        <v>30</v>
      </c>
      <c r="D25" s="250"/>
      <c r="E25" s="258" t="str">
        <f>[1]!Сумапрописом(E24)</f>
        <v>Два мiльйони чотириста п`ятдесят шiсть тисяч чотириста гривень 00 копiйок</v>
      </c>
      <c r="F25" s="259"/>
      <c r="G25" s="260"/>
      <c r="H25" s="213"/>
      <c r="I25" s="252"/>
      <c r="J25" s="61"/>
      <c r="K25" s="62"/>
      <c r="N25" s="8"/>
      <c r="O25" s="8"/>
      <c r="P25" s="8"/>
    </row>
    <row r="26" spans="2:16" s="7" customFormat="1" ht="26.25" customHeight="1" x14ac:dyDescent="0.25">
      <c r="B26" s="188">
        <v>8</v>
      </c>
      <c r="C26" s="143" t="s">
        <v>31</v>
      </c>
      <c r="D26" s="245">
        <v>2230</v>
      </c>
      <c r="E26" s="130">
        <v>1881600</v>
      </c>
      <c r="F26" s="133" t="s">
        <v>20</v>
      </c>
      <c r="G26" s="134">
        <f>E26/6</f>
        <v>313600</v>
      </c>
      <c r="H26" s="211" t="s">
        <v>21</v>
      </c>
      <c r="I26" s="247" t="s">
        <v>17</v>
      </c>
      <c r="J26" s="56"/>
      <c r="K26" s="62"/>
      <c r="N26" s="8"/>
      <c r="O26" s="8"/>
      <c r="P26" s="8"/>
    </row>
    <row r="27" spans="2:16" s="7" customFormat="1" ht="28.5" customHeight="1" thickBot="1" x14ac:dyDescent="0.3">
      <c r="B27" s="189"/>
      <c r="C27" s="144" t="s">
        <v>32</v>
      </c>
      <c r="D27" s="246"/>
      <c r="E27" s="258" t="str">
        <f>[1]!Сумапрописом(E26)</f>
        <v>Один мiльйон вiсiмсот вiсiмдесят одна тисяча шiстсот гривень 00 копiйок</v>
      </c>
      <c r="F27" s="259"/>
      <c r="G27" s="260"/>
      <c r="H27" s="212"/>
      <c r="I27" s="248"/>
      <c r="J27" s="65"/>
      <c r="K27" s="62"/>
      <c r="N27" s="8"/>
      <c r="O27" s="8"/>
      <c r="P27" s="8"/>
    </row>
    <row r="28" spans="2:16" s="7" customFormat="1" ht="26.25" customHeight="1" x14ac:dyDescent="0.25">
      <c r="B28" s="188">
        <v>9</v>
      </c>
      <c r="C28" s="143" t="s">
        <v>33</v>
      </c>
      <c r="D28" s="245">
        <v>2230</v>
      </c>
      <c r="E28" s="130">
        <v>624000</v>
      </c>
      <c r="F28" s="133" t="s">
        <v>20</v>
      </c>
      <c r="G28" s="134">
        <f>E28/6</f>
        <v>104000</v>
      </c>
      <c r="H28" s="211" t="s">
        <v>21</v>
      </c>
      <c r="I28" s="247" t="s">
        <v>17</v>
      </c>
      <c r="J28" s="56"/>
      <c r="K28" s="62"/>
      <c r="N28" s="8"/>
      <c r="O28" s="8"/>
      <c r="P28" s="8"/>
    </row>
    <row r="29" spans="2:16" s="7" customFormat="1" ht="26.25" customHeight="1" thickBot="1" x14ac:dyDescent="0.3">
      <c r="B29" s="189"/>
      <c r="C29" s="144" t="s">
        <v>34</v>
      </c>
      <c r="D29" s="246"/>
      <c r="E29" s="258" t="str">
        <f>[1]!Сумапрописом(E28)</f>
        <v>Шiстсот двадцять чотири тисячi гривень 00 копiйок</v>
      </c>
      <c r="F29" s="259"/>
      <c r="G29" s="260"/>
      <c r="H29" s="212"/>
      <c r="I29" s="248"/>
      <c r="J29" s="65"/>
      <c r="K29" s="62"/>
      <c r="N29" s="8"/>
      <c r="O29" s="8"/>
      <c r="P29" s="8"/>
    </row>
    <row r="30" spans="2:16" s="7" customFormat="1" ht="15.75" customHeight="1" x14ac:dyDescent="0.25">
      <c r="B30" s="188">
        <v>10</v>
      </c>
      <c r="C30" s="143" t="s">
        <v>35</v>
      </c>
      <c r="D30" s="245">
        <v>2230</v>
      </c>
      <c r="E30" s="130">
        <v>1784400</v>
      </c>
      <c r="F30" s="133" t="s">
        <v>20</v>
      </c>
      <c r="G30" s="134">
        <f>E30/6</f>
        <v>297400</v>
      </c>
      <c r="H30" s="211" t="s">
        <v>21</v>
      </c>
      <c r="I30" s="247" t="s">
        <v>17</v>
      </c>
      <c r="J30" s="56"/>
      <c r="K30" s="62"/>
      <c r="N30" s="8"/>
      <c r="O30" s="8"/>
      <c r="P30" s="8"/>
    </row>
    <row r="31" spans="2:16" s="7" customFormat="1" ht="28.5" customHeight="1" thickBot="1" x14ac:dyDescent="0.3">
      <c r="B31" s="189"/>
      <c r="C31" s="144" t="s">
        <v>36</v>
      </c>
      <c r="D31" s="246"/>
      <c r="E31" s="258" t="str">
        <f>[1]!Сумапрописом(E30)</f>
        <v>Один мiльйон сiмсот вiсiмдесят чотири тисячi чотириста гривень 00 копiйок</v>
      </c>
      <c r="F31" s="259"/>
      <c r="G31" s="260"/>
      <c r="H31" s="212"/>
      <c r="I31" s="248"/>
      <c r="J31" s="65"/>
      <c r="K31" s="62"/>
      <c r="N31" s="8"/>
      <c r="O31" s="8"/>
      <c r="P31" s="8"/>
    </row>
    <row r="32" spans="2:16" s="7" customFormat="1" ht="16.5" customHeight="1" x14ac:dyDescent="0.25">
      <c r="B32" s="188">
        <v>11</v>
      </c>
      <c r="C32" s="269" t="s">
        <v>37</v>
      </c>
      <c r="D32" s="249">
        <v>2230</v>
      </c>
      <c r="E32" s="137">
        <v>792000</v>
      </c>
      <c r="F32" s="138" t="s">
        <v>20</v>
      </c>
      <c r="G32" s="139">
        <f>E32/6</f>
        <v>132000</v>
      </c>
      <c r="H32" s="213" t="s">
        <v>21</v>
      </c>
      <c r="I32" s="251" t="s">
        <v>17</v>
      </c>
      <c r="J32" s="61"/>
      <c r="K32" s="62"/>
      <c r="N32" s="8"/>
      <c r="O32" s="8"/>
      <c r="P32" s="8"/>
    </row>
    <row r="33" spans="2:16" s="7" customFormat="1" ht="28.5" customHeight="1" thickBot="1" x14ac:dyDescent="0.3">
      <c r="B33" s="189"/>
      <c r="C33" s="269"/>
      <c r="D33" s="250"/>
      <c r="E33" s="258" t="str">
        <f>[1]!Сумапрописом(E32)</f>
        <v>Сiмсот дев`яносто двi тисячi гривень 00 копiйок</v>
      </c>
      <c r="F33" s="259"/>
      <c r="G33" s="260"/>
      <c r="H33" s="213"/>
      <c r="I33" s="252"/>
      <c r="J33" s="61"/>
      <c r="K33" s="62"/>
      <c r="N33" s="8"/>
      <c r="O33" s="8"/>
      <c r="P33" s="8"/>
    </row>
    <row r="34" spans="2:16" s="7" customFormat="1" ht="17.25" customHeight="1" x14ac:dyDescent="0.25">
      <c r="B34" s="188">
        <v>12</v>
      </c>
      <c r="C34" s="270" t="s">
        <v>38</v>
      </c>
      <c r="D34" s="245">
        <v>2230</v>
      </c>
      <c r="E34" s="130">
        <v>967200</v>
      </c>
      <c r="F34" s="133" t="s">
        <v>20</v>
      </c>
      <c r="G34" s="134">
        <f>E34/6</f>
        <v>161200</v>
      </c>
      <c r="H34" s="211" t="s">
        <v>21</v>
      </c>
      <c r="I34" s="247" t="s">
        <v>17</v>
      </c>
      <c r="J34" s="56"/>
      <c r="K34" s="62"/>
      <c r="N34" s="8"/>
      <c r="O34" s="8"/>
      <c r="P34" s="8"/>
    </row>
    <row r="35" spans="2:16" s="7" customFormat="1" ht="24.75" customHeight="1" thickBot="1" x14ac:dyDescent="0.3">
      <c r="B35" s="189"/>
      <c r="C35" s="271"/>
      <c r="D35" s="246"/>
      <c r="E35" s="258" t="str">
        <f>[1]!Сумапрописом(E34)</f>
        <v>Дев`ятсот шiстдесят сiм тисяч двiстi гривень 00 копiйок</v>
      </c>
      <c r="F35" s="259"/>
      <c r="G35" s="260"/>
      <c r="H35" s="212"/>
      <c r="I35" s="248"/>
      <c r="J35" s="65"/>
      <c r="K35" s="62"/>
      <c r="N35" s="8"/>
      <c r="O35" s="8"/>
      <c r="P35" s="8"/>
    </row>
    <row r="36" spans="2:16" s="7" customFormat="1" ht="21" customHeight="1" x14ac:dyDescent="0.25">
      <c r="B36" s="188">
        <v>13</v>
      </c>
      <c r="C36" s="145" t="s">
        <v>39</v>
      </c>
      <c r="D36" s="249">
        <v>2230</v>
      </c>
      <c r="E36" s="137">
        <v>619200</v>
      </c>
      <c r="F36" s="138" t="s">
        <v>20</v>
      </c>
      <c r="G36" s="139">
        <f>E36/6</f>
        <v>103200</v>
      </c>
      <c r="H36" s="211" t="s">
        <v>21</v>
      </c>
      <c r="I36" s="251" t="s">
        <v>17</v>
      </c>
      <c r="J36" s="61"/>
      <c r="K36" s="62"/>
      <c r="N36" s="8"/>
      <c r="O36" s="8"/>
      <c r="P36" s="8"/>
    </row>
    <row r="37" spans="2:16" s="7" customFormat="1" ht="24" customHeight="1" thickBot="1" x14ac:dyDescent="0.3">
      <c r="B37" s="189"/>
      <c r="C37" s="146" t="s">
        <v>40</v>
      </c>
      <c r="D37" s="246"/>
      <c r="E37" s="258" t="str">
        <f>[1]!Сумапрописом(E36)</f>
        <v>Шiстсот дев`ятнадцять тисяч двiстi гривень 00 копiйок</v>
      </c>
      <c r="F37" s="259"/>
      <c r="G37" s="260"/>
      <c r="H37" s="212"/>
      <c r="I37" s="248"/>
      <c r="J37" s="65"/>
      <c r="K37" s="62"/>
      <c r="N37" s="8"/>
      <c r="O37" s="8"/>
      <c r="P37" s="8"/>
    </row>
    <row r="38" spans="2:16" s="7" customFormat="1" ht="29.25" customHeight="1" x14ac:dyDescent="0.25">
      <c r="B38" s="188">
        <v>14</v>
      </c>
      <c r="C38" s="147" t="s">
        <v>72</v>
      </c>
      <c r="D38" s="245">
        <v>2230</v>
      </c>
      <c r="E38" s="130">
        <v>313800</v>
      </c>
      <c r="F38" s="133" t="s">
        <v>20</v>
      </c>
      <c r="G38" s="134">
        <f>E38/6</f>
        <v>52300</v>
      </c>
      <c r="H38" s="211" t="s">
        <v>42</v>
      </c>
      <c r="I38" s="247" t="s">
        <v>43</v>
      </c>
      <c r="J38" s="56"/>
      <c r="K38" s="14"/>
      <c r="N38" s="8"/>
      <c r="O38" s="8"/>
      <c r="P38" s="8"/>
    </row>
    <row r="39" spans="2:16" s="7" customFormat="1" ht="39" customHeight="1" thickBot="1" x14ac:dyDescent="0.3">
      <c r="B39" s="189"/>
      <c r="C39" s="148" t="s">
        <v>73</v>
      </c>
      <c r="D39" s="246"/>
      <c r="E39" s="258" t="str">
        <f>[1]!Сумапрописом(E38)</f>
        <v>Триста тринадцять тисяч вiсiмсот гривень 00 копiйок</v>
      </c>
      <c r="F39" s="259"/>
      <c r="G39" s="260"/>
      <c r="H39" s="212"/>
      <c r="I39" s="248"/>
      <c r="J39" s="65"/>
      <c r="K39" s="14"/>
      <c r="N39" s="8"/>
      <c r="O39" s="8"/>
      <c r="P39" s="8"/>
    </row>
    <row r="40" spans="2:16" s="7" customFormat="1" ht="21" hidden="1" customHeight="1" x14ac:dyDescent="0.25">
      <c r="B40" s="188">
        <v>15</v>
      </c>
      <c r="C40" s="149" t="s">
        <v>45</v>
      </c>
      <c r="D40" s="249">
        <v>2230</v>
      </c>
      <c r="E40" s="150"/>
      <c r="F40" s="138" t="s">
        <v>20</v>
      </c>
      <c r="G40" s="139">
        <f>E40/6</f>
        <v>0</v>
      </c>
      <c r="H40" s="213" t="s">
        <v>42</v>
      </c>
      <c r="I40" s="247" t="s">
        <v>43</v>
      </c>
      <c r="J40" s="61"/>
      <c r="K40" s="14"/>
      <c r="N40" s="8"/>
      <c r="O40" s="8"/>
      <c r="P40" s="8"/>
    </row>
    <row r="41" spans="2:16" s="7" customFormat="1" ht="24" hidden="1" customHeight="1" thickBot="1" x14ac:dyDescent="0.3">
      <c r="B41" s="189"/>
      <c r="C41" s="149" t="s">
        <v>46</v>
      </c>
      <c r="D41" s="250"/>
      <c r="E41" s="151" t="str">
        <f>[1]!Сумапрописом(E40)</f>
        <v>Нуль гривень 00 копiйок</v>
      </c>
      <c r="F41" s="138" t="s">
        <v>20</v>
      </c>
      <c r="G41" s="139">
        <f>G40</f>
        <v>0</v>
      </c>
      <c r="H41" s="213"/>
      <c r="I41" s="248"/>
      <c r="J41" s="61"/>
      <c r="K41" s="14"/>
      <c r="N41" s="8"/>
      <c r="O41" s="8"/>
      <c r="P41" s="8"/>
    </row>
    <row r="42" spans="2:16" ht="21" customHeight="1" thickBot="1" x14ac:dyDescent="0.3">
      <c r="B42" s="72"/>
      <c r="C42" s="73" t="s">
        <v>47</v>
      </c>
      <c r="D42" s="74">
        <v>2230</v>
      </c>
      <c r="E42" s="75">
        <f>SUM(E12:E39)</f>
        <v>27034790.530000001</v>
      </c>
      <c r="F42" s="152"/>
      <c r="G42" s="153"/>
      <c r="H42" s="78"/>
      <c r="I42" s="171"/>
      <c r="J42" s="79"/>
      <c r="K42" s="80"/>
      <c r="L42" s="81"/>
      <c r="M42" s="81"/>
      <c r="N42" s="82"/>
      <c r="O42" s="82"/>
      <c r="P42" s="82"/>
    </row>
    <row r="43" spans="2:16" ht="32.25" customHeight="1" x14ac:dyDescent="0.25">
      <c r="B43" s="188">
        <v>15</v>
      </c>
      <c r="C43" s="284" t="s">
        <v>76</v>
      </c>
      <c r="D43" s="255">
        <v>2240</v>
      </c>
      <c r="E43" s="154">
        <v>276816</v>
      </c>
      <c r="F43" s="155" t="s">
        <v>20</v>
      </c>
      <c r="G43" s="134">
        <f>E43/6</f>
        <v>46136</v>
      </c>
      <c r="H43" s="211" t="s">
        <v>42</v>
      </c>
      <c r="I43" s="247" t="s">
        <v>68</v>
      </c>
      <c r="J43" s="173"/>
      <c r="K43" s="80"/>
      <c r="L43" s="81"/>
      <c r="M43" s="81"/>
      <c r="N43" s="82"/>
      <c r="O43" s="82"/>
      <c r="P43" s="82"/>
    </row>
    <row r="44" spans="2:16" ht="17.25" customHeight="1" thickBot="1" x14ac:dyDescent="0.3">
      <c r="B44" s="189"/>
      <c r="C44" s="285"/>
      <c r="D44" s="274"/>
      <c r="E44" s="281" t="str">
        <f>[1]!Сумапрописом(E43)</f>
        <v>Двiстi сiмдесят шiсть тисяч вiсiмсот шiстнадцять гривень 00 копiйок</v>
      </c>
      <c r="F44" s="282"/>
      <c r="G44" s="283"/>
      <c r="H44" s="212"/>
      <c r="I44" s="248"/>
      <c r="J44" s="174"/>
      <c r="K44" s="80"/>
      <c r="L44" s="81"/>
      <c r="M44" s="81"/>
      <c r="N44" s="82"/>
      <c r="O44" s="82"/>
      <c r="P44" s="82"/>
    </row>
    <row r="45" spans="2:16" ht="23.25" customHeight="1" x14ac:dyDescent="0.25">
      <c r="B45" s="188">
        <v>16</v>
      </c>
      <c r="C45" s="156" t="s">
        <v>64</v>
      </c>
      <c r="D45" s="245">
        <v>2274</v>
      </c>
      <c r="E45" s="154">
        <v>726290</v>
      </c>
      <c r="F45" s="155" t="s">
        <v>20</v>
      </c>
      <c r="G45" s="134">
        <f>E45/6</f>
        <v>121048.33333333333</v>
      </c>
      <c r="H45" s="211" t="s">
        <v>21</v>
      </c>
      <c r="I45" s="247" t="s">
        <v>69</v>
      </c>
      <c r="J45" s="173"/>
      <c r="K45" s="80"/>
      <c r="L45" s="81"/>
      <c r="M45" s="81"/>
      <c r="N45" s="82"/>
      <c r="O45" s="82"/>
      <c r="P45" s="82"/>
    </row>
    <row r="46" spans="2:16" ht="31.5" customHeight="1" thickBot="1" x14ac:dyDescent="0.3">
      <c r="B46" s="189"/>
      <c r="C46" s="157" t="s">
        <v>65</v>
      </c>
      <c r="D46" s="246"/>
      <c r="E46" s="278" t="str">
        <f>[1]!Сумапрописом(E45)</f>
        <v>Сiмсот двадцять шiсть тисяч двiстi дев`яносто гривень 00 копiйок</v>
      </c>
      <c r="F46" s="279"/>
      <c r="G46" s="280"/>
      <c r="H46" s="212"/>
      <c r="I46" s="248"/>
      <c r="J46" s="174"/>
      <c r="K46" s="80"/>
      <c r="L46" s="81"/>
      <c r="M46" s="81"/>
      <c r="N46" s="82"/>
      <c r="O46" s="82"/>
      <c r="P46" s="82"/>
    </row>
    <row r="47" spans="2:16" ht="25.5" customHeight="1" x14ac:dyDescent="0.25">
      <c r="B47" s="188">
        <v>17</v>
      </c>
      <c r="C47" s="272" t="s">
        <v>74</v>
      </c>
      <c r="D47" s="249">
        <v>2271</v>
      </c>
      <c r="E47" s="158">
        <v>18378247</v>
      </c>
      <c r="F47" s="159" t="s">
        <v>20</v>
      </c>
      <c r="G47" s="139">
        <f>E47/6</f>
        <v>3063041.1666666665</v>
      </c>
      <c r="H47" s="203" t="s">
        <v>51</v>
      </c>
      <c r="I47" s="247" t="s">
        <v>68</v>
      </c>
      <c r="J47" s="207"/>
      <c r="K47" s="80"/>
      <c r="L47" s="81"/>
      <c r="M47" s="81"/>
      <c r="N47" s="82"/>
      <c r="O47" s="82"/>
      <c r="P47" s="82"/>
    </row>
    <row r="48" spans="2:16" ht="30.75" customHeight="1" thickBot="1" x14ac:dyDescent="0.3">
      <c r="B48" s="189"/>
      <c r="C48" s="273"/>
      <c r="D48" s="250"/>
      <c r="E48" s="275" t="str">
        <f>[1]!Сумапрописом(E47)</f>
        <v>Вiсiмнадцять мiльйонiв триста сiмдесят вiсiм тисяч двiстi сорок сiм гривень 00 копiйок</v>
      </c>
      <c r="F48" s="276"/>
      <c r="G48" s="277"/>
      <c r="H48" s="204"/>
      <c r="I48" s="248"/>
      <c r="J48" s="207"/>
      <c r="K48" s="80"/>
      <c r="L48" s="81"/>
      <c r="M48" s="81"/>
      <c r="N48" s="82"/>
      <c r="O48" s="82"/>
      <c r="P48" s="82"/>
    </row>
    <row r="49" spans="2:16" ht="30.75" customHeight="1" x14ac:dyDescent="0.25">
      <c r="B49" s="66"/>
      <c r="C49" s="299" t="s">
        <v>74</v>
      </c>
      <c r="D49" s="301">
        <v>2271</v>
      </c>
      <c r="E49" s="185">
        <v>855511</v>
      </c>
      <c r="F49" s="186" t="s">
        <v>20</v>
      </c>
      <c r="G49" s="187">
        <f>E49/6</f>
        <v>142585.16666666666</v>
      </c>
      <c r="H49" s="203" t="s">
        <v>51</v>
      </c>
      <c r="I49" s="180" t="s">
        <v>79</v>
      </c>
      <c r="J49" s="175"/>
      <c r="K49" s="80"/>
      <c r="L49" s="81"/>
      <c r="M49" s="81"/>
      <c r="N49" s="82"/>
      <c r="O49" s="82"/>
      <c r="P49" s="82"/>
    </row>
    <row r="50" spans="2:16" ht="30.75" customHeight="1" thickBot="1" x14ac:dyDescent="0.3">
      <c r="B50" s="66"/>
      <c r="C50" s="300"/>
      <c r="D50" s="302"/>
      <c r="E50" s="296" t="str">
        <f>[1]!Сумапрописом(E49)</f>
        <v>Вiсiмсот п`ятдесят п`ять тисяч п`ятсот одинадцять гривень 00 копiйок</v>
      </c>
      <c r="F50" s="297"/>
      <c r="G50" s="298"/>
      <c r="H50" s="204"/>
      <c r="I50" s="180" t="s">
        <v>80</v>
      </c>
      <c r="J50" s="175"/>
      <c r="K50" s="80"/>
      <c r="L50" s="81"/>
      <c r="M50" s="81"/>
      <c r="N50" s="82"/>
      <c r="O50" s="82"/>
      <c r="P50" s="82"/>
    </row>
    <row r="51" spans="2:16" ht="25.5" customHeight="1" x14ac:dyDescent="0.25">
      <c r="B51" s="188">
        <v>18</v>
      </c>
      <c r="C51" s="288" t="s">
        <v>75</v>
      </c>
      <c r="D51" s="286">
        <v>2273</v>
      </c>
      <c r="E51" s="154">
        <v>4481508.45</v>
      </c>
      <c r="F51" s="160" t="s">
        <v>20</v>
      </c>
      <c r="G51" s="161">
        <f>E51/6</f>
        <v>746918.07500000007</v>
      </c>
      <c r="H51" s="192" t="s">
        <v>51</v>
      </c>
      <c r="I51" s="247" t="s">
        <v>68</v>
      </c>
      <c r="J51" s="196"/>
      <c r="K51" s="80"/>
      <c r="L51" s="81"/>
      <c r="M51" s="81"/>
      <c r="N51" s="82"/>
      <c r="O51" s="82"/>
      <c r="P51" s="82"/>
    </row>
    <row r="52" spans="2:16" ht="32.25" customHeight="1" thickBot="1" x14ac:dyDescent="0.3">
      <c r="B52" s="189"/>
      <c r="C52" s="289"/>
      <c r="D52" s="287"/>
      <c r="E52" s="275" t="str">
        <f>[1]!Сумапрописом(E51)</f>
        <v>Чотири мiльйони чотириста вiсiмдесят одна тисяча п`ятсот вiсiм гривень 45 копiйок</v>
      </c>
      <c r="F52" s="276"/>
      <c r="G52" s="277"/>
      <c r="H52" s="193"/>
      <c r="I52" s="248"/>
      <c r="J52" s="197"/>
      <c r="K52" s="80"/>
      <c r="L52" s="81"/>
      <c r="M52" s="81"/>
      <c r="N52" s="82"/>
      <c r="O52" s="82"/>
      <c r="P52" s="82"/>
    </row>
    <row r="53" spans="2:16" ht="32.25" customHeight="1" x14ac:dyDescent="0.25">
      <c r="B53" s="66"/>
      <c r="C53" s="292" t="s">
        <v>81</v>
      </c>
      <c r="D53" s="294">
        <v>2273</v>
      </c>
      <c r="E53" s="182">
        <v>4539279.8099999996</v>
      </c>
      <c r="F53" s="183" t="s">
        <v>20</v>
      </c>
      <c r="G53" s="184">
        <f>E53/6</f>
        <v>756546.63499999989</v>
      </c>
      <c r="H53" s="192" t="s">
        <v>51</v>
      </c>
      <c r="I53" s="247" t="s">
        <v>82</v>
      </c>
      <c r="J53" s="175"/>
      <c r="K53" s="80"/>
      <c r="L53" s="81"/>
      <c r="M53" s="81"/>
      <c r="N53" s="82"/>
      <c r="O53" s="82"/>
      <c r="P53" s="82"/>
    </row>
    <row r="54" spans="2:16" ht="32.25" customHeight="1" thickBot="1" x14ac:dyDescent="0.3">
      <c r="B54" s="66"/>
      <c r="C54" s="293"/>
      <c r="D54" s="295"/>
      <c r="E54" s="296" t="str">
        <f>[1]!Сумапрописом(E53)</f>
        <v>Чотири мiльйони п`ятсот тридцять дев`ять тисяч двiстi сiмдесят дев`ять гривень 81 копiйка</v>
      </c>
      <c r="F54" s="297"/>
      <c r="G54" s="298"/>
      <c r="H54" s="193"/>
      <c r="I54" s="248"/>
      <c r="J54" s="175"/>
      <c r="K54" s="80"/>
      <c r="L54" s="81"/>
      <c r="M54" s="81"/>
      <c r="N54" s="82"/>
      <c r="O54" s="82"/>
      <c r="P54" s="82"/>
    </row>
    <row r="55" spans="2:16" ht="18" customHeight="1" x14ac:dyDescent="0.25">
      <c r="B55" s="188">
        <v>19</v>
      </c>
      <c r="C55" s="290" t="s">
        <v>77</v>
      </c>
      <c r="D55" s="249">
        <v>2272</v>
      </c>
      <c r="E55" s="158">
        <v>445158.56</v>
      </c>
      <c r="F55" s="162" t="s">
        <v>20</v>
      </c>
      <c r="G55" s="163">
        <f>E55/6</f>
        <v>74193.093333333338</v>
      </c>
      <c r="H55" s="203" t="s">
        <v>51</v>
      </c>
      <c r="I55" s="247" t="s">
        <v>68</v>
      </c>
      <c r="J55" s="207"/>
      <c r="K55" s="80"/>
      <c r="L55" s="81"/>
      <c r="M55" s="81"/>
      <c r="N55" s="82"/>
      <c r="O55" s="82"/>
      <c r="P55" s="82"/>
    </row>
    <row r="56" spans="2:16" ht="33.75" customHeight="1" thickBot="1" x14ac:dyDescent="0.3">
      <c r="B56" s="189"/>
      <c r="C56" s="291"/>
      <c r="D56" s="250"/>
      <c r="E56" s="275" t="str">
        <f>[1]!Сумапрописом(E55)</f>
        <v>Чотириста сорок п`ять тисяч сто п`ятдесят вiсiм гривень 56 копiйок</v>
      </c>
      <c r="F56" s="276"/>
      <c r="G56" s="277"/>
      <c r="H56" s="204"/>
      <c r="I56" s="248"/>
      <c r="J56" s="207"/>
      <c r="K56" s="80"/>
      <c r="L56" s="81"/>
      <c r="M56" s="81"/>
      <c r="N56" s="82"/>
      <c r="O56" s="82"/>
      <c r="P56" s="82"/>
    </row>
    <row r="57" spans="2:16" ht="33.75" hidden="1" customHeight="1" x14ac:dyDescent="0.25">
      <c r="B57" s="66"/>
      <c r="C57" s="181"/>
      <c r="D57" s="176"/>
      <c r="E57" s="177"/>
      <c r="F57" s="178"/>
      <c r="G57" s="178"/>
      <c r="H57" s="179"/>
      <c r="I57" s="180"/>
      <c r="J57" s="175"/>
      <c r="K57" s="80"/>
      <c r="L57" s="81"/>
      <c r="M57" s="81"/>
      <c r="N57" s="82"/>
      <c r="O57" s="82"/>
      <c r="P57" s="82"/>
    </row>
    <row r="58" spans="2:16" ht="33.75" hidden="1" customHeight="1" thickBot="1" x14ac:dyDescent="0.3">
      <c r="B58" s="66"/>
      <c r="C58" s="181"/>
      <c r="D58" s="176"/>
      <c r="E58" s="177"/>
      <c r="F58" s="178"/>
      <c r="G58" s="178"/>
      <c r="H58" s="179"/>
      <c r="I58" s="180"/>
      <c r="J58" s="175"/>
      <c r="K58" s="80"/>
      <c r="L58" s="81"/>
      <c r="M58" s="81"/>
      <c r="N58" s="82"/>
      <c r="O58" s="82"/>
      <c r="P58" s="82"/>
    </row>
    <row r="59" spans="2:16" ht="24" customHeight="1" x14ac:dyDescent="0.25">
      <c r="B59" s="188">
        <v>20</v>
      </c>
      <c r="C59" s="156" t="s">
        <v>78</v>
      </c>
      <c r="D59" s="245">
        <v>2272</v>
      </c>
      <c r="E59" s="154">
        <v>345156</v>
      </c>
      <c r="F59" s="155" t="s">
        <v>20</v>
      </c>
      <c r="G59" s="134">
        <f>E59/6</f>
        <v>57526</v>
      </c>
      <c r="H59" s="192" t="s">
        <v>51</v>
      </c>
      <c r="I59" s="247" t="s">
        <v>68</v>
      </c>
      <c r="J59" s="196"/>
      <c r="K59" s="80"/>
      <c r="L59" s="81"/>
      <c r="M59" s="81"/>
      <c r="N59" s="82"/>
      <c r="O59" s="82"/>
      <c r="P59" s="82"/>
    </row>
    <row r="60" spans="2:16" ht="32.25" customHeight="1" thickBot="1" x14ac:dyDescent="0.3">
      <c r="B60" s="189"/>
      <c r="C60" s="157"/>
      <c r="D60" s="246"/>
      <c r="E60" s="275" t="str">
        <f>[1]!Сумапрописом(E59)</f>
        <v>Триста сорок п`ять тисяч сто п`ятдесят шiсть гривень 00 копiйок</v>
      </c>
      <c r="F60" s="276"/>
      <c r="G60" s="277"/>
      <c r="H60" s="193"/>
      <c r="I60" s="248"/>
      <c r="J60" s="197"/>
      <c r="K60" s="80"/>
      <c r="L60" s="81"/>
      <c r="M60" s="81"/>
      <c r="N60" s="82"/>
      <c r="O60" s="82"/>
      <c r="P60" s="82"/>
    </row>
    <row r="61" spans="2:16" s="26" customFormat="1" ht="48" customHeight="1" x14ac:dyDescent="0.25">
      <c r="B61" s="106"/>
      <c r="C61" s="164" t="s">
        <v>60</v>
      </c>
      <c r="D61" s="165"/>
      <c r="E61" s="198" t="s">
        <v>61</v>
      </c>
      <c r="F61" s="198"/>
      <c r="G61" s="198"/>
      <c r="H61" s="109">
        <v>42553</v>
      </c>
      <c r="I61" s="110"/>
      <c r="J61" s="111"/>
      <c r="K61" s="112"/>
      <c r="L61" s="111"/>
      <c r="M61" s="7"/>
    </row>
    <row r="62" spans="2:16" s="26" customFormat="1" ht="38.25" customHeight="1" x14ac:dyDescent="0.25">
      <c r="B62" s="106"/>
      <c r="C62" s="166" t="s">
        <v>63</v>
      </c>
      <c r="D62" s="167"/>
      <c r="E62" s="168"/>
      <c r="F62" s="169"/>
      <c r="G62" s="170"/>
      <c r="H62" s="118"/>
      <c r="I62" s="118"/>
      <c r="J62" s="119"/>
      <c r="K62" s="6"/>
      <c r="L62" s="7"/>
      <c r="M62" s="7"/>
    </row>
  </sheetData>
  <mergeCells count="142">
    <mergeCell ref="E61:G61"/>
    <mergeCell ref="B59:B60"/>
    <mergeCell ref="D59:D60"/>
    <mergeCell ref="H59:H60"/>
    <mergeCell ref="I59:I60"/>
    <mergeCell ref="J59:J60"/>
    <mergeCell ref="E60:G60"/>
    <mergeCell ref="B55:B56"/>
    <mergeCell ref="C55:C56"/>
    <mergeCell ref="D55:D56"/>
    <mergeCell ref="H55:H56"/>
    <mergeCell ref="I55:I56"/>
    <mergeCell ref="J55:J56"/>
    <mergeCell ref="E56:G56"/>
    <mergeCell ref="J47:J48"/>
    <mergeCell ref="E48:G48"/>
    <mergeCell ref="B51:B52"/>
    <mergeCell ref="C51:C52"/>
    <mergeCell ref="D51:D52"/>
    <mergeCell ref="H51:H52"/>
    <mergeCell ref="I51:I52"/>
    <mergeCell ref="J51:J52"/>
    <mergeCell ref="E52:G52"/>
    <mergeCell ref="C49:C50"/>
    <mergeCell ref="D49:D50"/>
    <mergeCell ref="H49:H50"/>
    <mergeCell ref="E50:G50"/>
    <mergeCell ref="B45:B46"/>
    <mergeCell ref="D45:D46"/>
    <mergeCell ref="H45:H46"/>
    <mergeCell ref="I45:I46"/>
    <mergeCell ref="E46:G46"/>
    <mergeCell ref="B47:B48"/>
    <mergeCell ref="C47:C48"/>
    <mergeCell ref="D47:D48"/>
    <mergeCell ref="H47:H48"/>
    <mergeCell ref="I47:I48"/>
    <mergeCell ref="B40:B41"/>
    <mergeCell ref="D40:D41"/>
    <mergeCell ref="H40:H41"/>
    <mergeCell ref="I40:I41"/>
    <mergeCell ref="B43:B44"/>
    <mergeCell ref="C43:C44"/>
    <mergeCell ref="D43:D44"/>
    <mergeCell ref="H43:H44"/>
    <mergeCell ref="I43:I44"/>
    <mergeCell ref="E44:G44"/>
    <mergeCell ref="B36:B37"/>
    <mergeCell ref="D36:D37"/>
    <mergeCell ref="H36:H37"/>
    <mergeCell ref="I36:I37"/>
    <mergeCell ref="E37:G37"/>
    <mergeCell ref="B38:B39"/>
    <mergeCell ref="D38:D39"/>
    <mergeCell ref="H38:H39"/>
    <mergeCell ref="I38:I39"/>
    <mergeCell ref="E39:G39"/>
    <mergeCell ref="B34:B35"/>
    <mergeCell ref="C34:C35"/>
    <mergeCell ref="D34:D35"/>
    <mergeCell ref="H34:H35"/>
    <mergeCell ref="I34:I35"/>
    <mergeCell ref="E35:G35"/>
    <mergeCell ref="B32:B33"/>
    <mergeCell ref="C32:C33"/>
    <mergeCell ref="D32:D33"/>
    <mergeCell ref="H32:H33"/>
    <mergeCell ref="I32:I33"/>
    <mergeCell ref="E33:G33"/>
    <mergeCell ref="B28:B29"/>
    <mergeCell ref="D28:D29"/>
    <mergeCell ref="H28:H29"/>
    <mergeCell ref="I28:I29"/>
    <mergeCell ref="E29:G29"/>
    <mergeCell ref="B30:B31"/>
    <mergeCell ref="D30:D31"/>
    <mergeCell ref="H30:H31"/>
    <mergeCell ref="I30:I31"/>
    <mergeCell ref="E31:G31"/>
    <mergeCell ref="B24:B25"/>
    <mergeCell ref="D24:D25"/>
    <mergeCell ref="H24:H25"/>
    <mergeCell ref="I24:I25"/>
    <mergeCell ref="E25:G25"/>
    <mergeCell ref="B26:B27"/>
    <mergeCell ref="D26:D27"/>
    <mergeCell ref="H26:H27"/>
    <mergeCell ref="I26:I27"/>
    <mergeCell ref="E27:G27"/>
    <mergeCell ref="B22:B23"/>
    <mergeCell ref="C22:C23"/>
    <mergeCell ref="D22:D23"/>
    <mergeCell ref="H22:H23"/>
    <mergeCell ref="I22:I23"/>
    <mergeCell ref="E23:G23"/>
    <mergeCell ref="B20:B21"/>
    <mergeCell ref="C20:C21"/>
    <mergeCell ref="D20:D21"/>
    <mergeCell ref="H20:H21"/>
    <mergeCell ref="I20:I21"/>
    <mergeCell ref="E21:G21"/>
    <mergeCell ref="I9:I10"/>
    <mergeCell ref="J16:J17"/>
    <mergeCell ref="E17:G17"/>
    <mergeCell ref="B18:B19"/>
    <mergeCell ref="D18:D19"/>
    <mergeCell ref="H18:H19"/>
    <mergeCell ref="I18:I19"/>
    <mergeCell ref="E19:G19"/>
    <mergeCell ref="B14:B15"/>
    <mergeCell ref="D14:D15"/>
    <mergeCell ref="H14:H15"/>
    <mergeCell ref="I14:I15"/>
    <mergeCell ref="E15:G15"/>
    <mergeCell ref="B16:B17"/>
    <mergeCell ref="D16:D17"/>
    <mergeCell ref="H16:H17"/>
    <mergeCell ref="I16:I17"/>
    <mergeCell ref="C53:C54"/>
    <mergeCell ref="D53:D54"/>
    <mergeCell ref="H53:H54"/>
    <mergeCell ref="I53:I54"/>
    <mergeCell ref="E54:G54"/>
    <mergeCell ref="G1:J1"/>
    <mergeCell ref="G2:J2"/>
    <mergeCell ref="G4:J4"/>
    <mergeCell ref="B5:J5"/>
    <mergeCell ref="B6:J6"/>
    <mergeCell ref="C7:J7"/>
    <mergeCell ref="B12:B13"/>
    <mergeCell ref="C12:C13"/>
    <mergeCell ref="D12:D13"/>
    <mergeCell ref="F12:G12"/>
    <mergeCell ref="H12:H13"/>
    <mergeCell ref="I12:I13"/>
    <mergeCell ref="E13:G13"/>
    <mergeCell ref="B8:J8"/>
    <mergeCell ref="B9:B10"/>
    <mergeCell ref="C9:C10"/>
    <mergeCell ref="D9:D10"/>
    <mergeCell ref="E9:G10"/>
    <mergeCell ref="H9:H10"/>
  </mergeCells>
  <pageMargins left="0.43307086614173229" right="0.23622047244094491" top="0.15748031496062992" bottom="0.15748031496062992" header="0.31496062992125984" footer="0.31496062992125984"/>
  <pageSetup paperSize="9" scale="60" orientation="landscape" r:id="rId1"/>
  <headerFooter alignWithMargins="0"/>
  <rowBreaks count="1" manualBreakCount="1">
    <brk id="42" min="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РП</vt:lpstr>
      <vt:lpstr>ЗмРП</vt:lpstr>
      <vt:lpstr>Ф ЗмРП</vt:lpstr>
      <vt:lpstr>РП 01.07</vt:lpstr>
      <vt:lpstr>ЗмРП!Область_печати</vt:lpstr>
      <vt:lpstr>РП!Область_печати</vt:lpstr>
      <vt:lpstr>'РП 01.07'!Область_печати</vt:lpstr>
      <vt:lpstr>'Ф ЗмРП'!Область_печати</vt:lpstr>
    </vt:vector>
  </TitlesOfParts>
  <Company>SPecialiST RePack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Зоя</dc:creator>
  <cp:lastModifiedBy>Зоя</cp:lastModifiedBy>
  <cp:lastPrinted>2016-07-02T14:28:38Z</cp:lastPrinted>
  <dcterms:created xsi:type="dcterms:W3CDTF">2016-01-05T08:14:04Z</dcterms:created>
  <dcterms:modified xsi:type="dcterms:W3CDTF">2016-09-26T08:25:30Z</dcterms:modified>
</cp:coreProperties>
</file>